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D:\งานกรมปศุสัตว์\ปีงบประมาณ 1 ต.ค. 65 - 30 ก.ย. 66\ลงเว็ป\IDP\IDP 62\2-2562\"/>
    </mc:Choice>
  </mc:AlternateContent>
  <xr:revisionPtr revIDLastSave="0" documentId="13_ncr:1_{EADB8BF8-6BDC-47E6-A44A-4432F97748E6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แบบฟอร์มIDP A" sheetId="2" r:id="rId1"/>
  </sheets>
  <definedNames>
    <definedName name="_xlnm.Print_Area" localSheetId="0">'แบบฟอร์มIDP A'!$A$1:$N$105</definedName>
  </definedNames>
  <calcPr calcId="191029"/>
</workbook>
</file>

<file path=xl/calcChain.xml><?xml version="1.0" encoding="utf-8"?>
<calcChain xmlns="http://schemas.openxmlformats.org/spreadsheetml/2006/main">
  <c r="I17" i="2" l="1"/>
  <c r="I16" i="2"/>
  <c r="I15" i="2"/>
  <c r="I14" i="2"/>
  <c r="E14" i="2"/>
  <c r="C14" i="2"/>
  <c r="I13" i="2"/>
  <c r="L12" i="2"/>
  <c r="I12" i="2"/>
  <c r="L11" i="2"/>
  <c r="I11" i="2"/>
  <c r="C11" i="2"/>
  <c r="L10" i="2"/>
  <c r="I10" i="2"/>
  <c r="E10" i="2"/>
  <c r="E11" i="2" s="1"/>
  <c r="L9" i="2"/>
  <c r="I9" i="2"/>
  <c r="L8" i="2"/>
  <c r="I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กองการเจ้าหน้าที่</author>
    <author>Daodow</author>
  </authors>
  <commentList>
    <comment ref="K5" authorId="0" shapeId="0" xr:uid="{B870496C-C216-44FC-B0E4-1E968DA32C50}">
      <text>
        <r>
          <rPr>
            <b/>
            <sz val="9"/>
            <color indexed="81"/>
            <rFont val="Tahoma"/>
            <family val="2"/>
          </rPr>
          <t>ตัวอย่าง 1/2561 2/2561 1/2562 2/2562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0" authorId="1" shapeId="0" xr:uid="{847F0E29-CC0E-4AB7-85A0-8E82656082B1}">
      <text>
        <r>
          <rPr>
            <sz val="9"/>
            <color indexed="81"/>
            <rFont val="Tahoma"/>
            <family val="2"/>
          </rPr>
          <t>5 = ดีมาก 
4 = ดี    
3 = ปานกลาง
2 = น้อย
1 = น้อยมาก</t>
        </r>
      </text>
    </comment>
    <comment ref="M40" authorId="1" shapeId="0" xr:uid="{989AE5BB-FC8D-4969-A023-6402ACB19755}">
      <text>
        <r>
          <rPr>
            <sz val="9"/>
            <color indexed="81"/>
            <rFont val="Tahoma"/>
            <family val="2"/>
          </rPr>
          <t xml:space="preserve">5 = ดีมาก 
4 = ดี    
3 = ปานกลาง
2 = น้อย
1 = น้อยมาก </t>
        </r>
      </text>
    </comment>
    <comment ref="N40" authorId="1" shapeId="0" xr:uid="{183AF59C-444A-4105-86E0-59890A2EBD42}">
      <text>
        <r>
          <rPr>
            <sz val="9"/>
            <color indexed="81"/>
            <rFont val="Tahoma"/>
            <family val="2"/>
          </rPr>
          <t>5 = ดีมาก 
4 = ดี    
3 = ปานกลาง
2 = น้อย
1 = น้อยมาก</t>
        </r>
      </text>
    </comment>
  </commentList>
</comments>
</file>

<file path=xl/sharedStrings.xml><?xml version="1.0" encoding="utf-8"?>
<sst xmlns="http://schemas.openxmlformats.org/spreadsheetml/2006/main" count="677" uniqueCount="127">
  <si>
    <t>ชื่อหน่วยงาน</t>
  </si>
  <si>
    <t>ที่</t>
  </si>
  <si>
    <t>1)หน่วยงานกรมฯจัดอบรมเอง</t>
  </si>
  <si>
    <t>แผน</t>
  </si>
  <si>
    <t>ผล</t>
  </si>
  <si>
    <t>จำนวนข้าราชการที่มีแผนพัฒนา</t>
  </si>
  <si>
    <t>จำนวนพนักงานราชการทั้งหมดในหน่วยงาน</t>
  </si>
  <si>
    <t xml:space="preserve">           จำนวนข้าราชการทั้งหมดในหน่วยงาน</t>
  </si>
  <si>
    <t>สรุปแผน-ผลการพัฒนา</t>
  </si>
  <si>
    <t>หน่วยงานกรอกข้อมูล</t>
  </si>
  <si>
    <r>
      <t xml:space="preserve">โปรแกรมสรุปผลอัตโนมัติ </t>
    </r>
    <r>
      <rPr>
        <b/>
        <u/>
        <sz val="18"/>
        <color theme="1"/>
        <rFont val="TH SarabunPSK"/>
        <family val="2"/>
      </rPr>
      <t>(ไม่ต้องกรอกข้อมูล)</t>
    </r>
  </si>
  <si>
    <t>2)ส่งไปอบรบหน่วยงานอื่น</t>
  </si>
  <si>
    <t>ช่วงเดือนที่จะพัฒนา</t>
  </si>
  <si>
    <t>สรุปวิธีการพัฒนา (คน)</t>
  </si>
  <si>
    <t>สรุปขอบเขตการพัฒนาความรู้/ทักษะ/คุณลักษณะ (คน)</t>
  </si>
  <si>
    <t>ชื่อเรื่อง/หลักสูตรที่ผ่านการพัฒนา</t>
  </si>
  <si>
    <t>ระบุชื่อเรื่อง/หลักสูตรที่ต้องพัฒนา</t>
  </si>
  <si>
    <t>จำนวนขรก.ที่ผ่านการพัฒนา</t>
  </si>
  <si>
    <t>จำนวนพรก.ที่ผ่านการพัฒนา</t>
  </si>
  <si>
    <r>
      <rPr>
        <b/>
        <sz val="12"/>
        <color theme="1"/>
        <rFont val="TH SarabunPSK"/>
        <family val="2"/>
      </rPr>
      <t>**</t>
    </r>
    <r>
      <rPr>
        <b/>
        <sz val="10"/>
        <color theme="1"/>
        <rFont val="TH SarabunPSK"/>
        <family val="2"/>
      </rPr>
      <t>คะแนนประเมินการนำไปใช้ประโยชน์โดยผู้บังคับบัญชาระดับต้น</t>
    </r>
  </si>
  <si>
    <t>3)E-learning</t>
  </si>
  <si>
    <t>4)ชุมชนนักปฏิบัติ</t>
  </si>
  <si>
    <t>รอบการประเมิน</t>
  </si>
  <si>
    <t>ประเภทตำแหน่ง (คลิกเพื่อเลือก)</t>
  </si>
  <si>
    <t>ความสอดคล้องตามความรู้/ทักษะ/คุณลักษณะที่กำหนด   (คลิกเพื่อเลือก)</t>
  </si>
  <si>
    <t>วิธีการพัฒนา (คลิกเพื่อเลือก)</t>
  </si>
  <si>
    <t>วิธีการพัฒนา/หรือระบุหากไม่ได้รับการพัฒนา (คลิกเพื่อเลือก)</t>
  </si>
  <si>
    <r>
      <t>*คะแนนประเมิน</t>
    </r>
    <r>
      <rPr>
        <b/>
        <u/>
        <sz val="11"/>
        <color theme="1"/>
        <rFont val="TH SarabunPSK"/>
        <family val="2"/>
      </rPr>
      <t>ก่อน</t>
    </r>
    <r>
      <rPr>
        <b/>
        <sz val="11"/>
        <color theme="1"/>
        <rFont val="TH SarabunPSK"/>
        <family val="2"/>
      </rPr>
      <t>การพัฒนาโดยผู้บังคับบัญชาระดับต้น</t>
    </r>
    <r>
      <rPr>
        <b/>
        <u/>
        <sz val="10"/>
        <color theme="1"/>
        <rFont val="TH SarabunPSK"/>
        <family val="2"/>
      </rPr>
      <t/>
    </r>
  </si>
  <si>
    <r>
      <t>*คะแนนประเมินตนเอง</t>
    </r>
    <r>
      <rPr>
        <b/>
        <u/>
        <sz val="12"/>
        <color theme="1"/>
        <rFont val="TH SarabunPSK"/>
        <family val="2"/>
      </rPr>
      <t>หลัง</t>
    </r>
    <r>
      <rPr>
        <b/>
        <sz val="12"/>
        <color theme="1"/>
        <rFont val="TH SarabunPSK"/>
        <family val="2"/>
      </rPr>
      <t>การพัฒนา</t>
    </r>
  </si>
  <si>
    <r>
      <t>*คะแนนประเมินตนเอง</t>
    </r>
    <r>
      <rPr>
        <b/>
        <u/>
        <sz val="14"/>
        <color theme="1"/>
        <rFont val="TH SarabunPSK"/>
        <family val="2"/>
      </rPr>
      <t>ก่อน</t>
    </r>
    <r>
      <rPr>
        <b/>
        <sz val="14"/>
        <color theme="1"/>
        <rFont val="TH SarabunPSK"/>
        <family val="2"/>
      </rPr>
      <t>การพัฒนา</t>
    </r>
  </si>
  <si>
    <r>
      <t>*คะแนนประเมิน</t>
    </r>
    <r>
      <rPr>
        <b/>
        <u/>
        <sz val="10"/>
        <color theme="1"/>
        <rFont val="TH SarabunPSK"/>
        <family val="2"/>
      </rPr>
      <t>หลัง</t>
    </r>
    <r>
      <rPr>
        <b/>
        <sz val="10"/>
        <color theme="1"/>
        <rFont val="TH SarabunPSK"/>
        <family val="2"/>
      </rPr>
      <t>การพัฒนาโดยผู้บังคับบัญชาระดับต้น</t>
    </r>
    <r>
      <rPr>
        <b/>
        <u/>
        <sz val="10"/>
        <color theme="1"/>
        <rFont val="TH SarabunPSK"/>
        <family val="2"/>
      </rPr>
      <t/>
    </r>
  </si>
  <si>
    <t>ชื่อ-สกุล (ไม่นับคนซ้ำ: เลือกรายงานคนละ 1 หลักสูตร)</t>
  </si>
  <si>
    <t>4)จิตอาสา/บริการ (SO)</t>
  </si>
  <si>
    <t>5)ความรับผิดชอบ/ซื่อสัตย์สุจริต (SO)</t>
  </si>
  <si>
    <t>6)ทำงานเป็นทีม (SO)</t>
  </si>
  <si>
    <t>2)ภาษา (SO)</t>
  </si>
  <si>
    <t>แผนการพัฒนารายบุคคล (รอบประเมินฯ 1: รายงานภายในพ.ย./รอบประเมินฯ 2: รายงานภายในพ.ค.)</t>
  </si>
  <si>
    <r>
      <t>แบบฟอร์มรายงานแผน/ผลการพัฒนาผู้ใต้บังคับบัญชารายบุคคล (IDP)</t>
    </r>
    <r>
      <rPr>
        <b/>
        <sz val="16"/>
        <color theme="1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 xml:space="preserve"> *ป้อนข้อมูลเฉพาะช่อง</t>
    </r>
    <r>
      <rPr>
        <b/>
        <sz val="16"/>
        <color theme="0"/>
        <rFont val="TH SarabunPSK"/>
        <family val="2"/>
      </rPr>
      <t>สีขาว</t>
    </r>
    <r>
      <rPr>
        <b/>
        <sz val="16"/>
        <color rgb="FFFF0000"/>
        <rFont val="TH SarabunPSK"/>
        <family val="2"/>
      </rPr>
      <t>เท่านั้น*</t>
    </r>
  </si>
  <si>
    <r>
      <rPr>
        <sz val="9"/>
        <color theme="1"/>
        <rFont val="TH SarabunPSK"/>
        <family val="2"/>
      </rPr>
      <t>จำนวน</t>
    </r>
    <r>
      <rPr>
        <sz val="11"/>
        <color theme="1"/>
        <rFont val="TH SarabunPSK"/>
        <family val="2"/>
      </rPr>
      <t>พนักงานราชการ</t>
    </r>
    <r>
      <rPr>
        <sz val="10"/>
        <color theme="1"/>
        <rFont val="TH SarabunPSK"/>
        <family val="2"/>
      </rPr>
      <t>ที่มีแผนพัฒนา</t>
    </r>
  </si>
  <si>
    <r>
      <t>1)ความรู้/ทักษะเฉพาะทางในสายงาน</t>
    </r>
    <r>
      <rPr>
        <sz val="8"/>
        <color theme="1"/>
        <rFont val="TH SarabunPSK"/>
        <family val="2"/>
      </rPr>
      <t>(SO, ยุทธ.กระทรวงฯ)</t>
    </r>
  </si>
  <si>
    <r>
      <t>3)ภาวะผู้นำ/คุณธรรม/จริยธรรม</t>
    </r>
    <r>
      <rPr>
        <sz val="9"/>
        <color theme="1"/>
        <rFont val="TH SarabunPSK"/>
        <family val="2"/>
      </rPr>
      <t xml:space="preserve">(SO, ยุทธ.กระทรวงฯ,ยุทธ.กรมฯ) </t>
    </r>
  </si>
  <si>
    <r>
      <t>7)</t>
    </r>
    <r>
      <rPr>
        <sz val="10"/>
        <color theme="1"/>
        <rFont val="TH SarabunPSK"/>
        <family val="2"/>
      </rPr>
      <t>คิดค้น/พัฒนาและประยุกต์ใช้นวัตกรรมใหม่ๆ(SO,ยุทธ.กระทรวงฯ)</t>
    </r>
  </si>
  <si>
    <r>
      <t>8)</t>
    </r>
    <r>
      <rPr>
        <sz val="12"/>
        <color theme="1"/>
        <rFont val="TH SarabunPSK"/>
        <family val="2"/>
      </rPr>
      <t>กฎหมาย/กฎระเบียบในการปฏิบัติงาน</t>
    </r>
    <r>
      <rPr>
        <sz val="10"/>
        <color theme="1"/>
        <rFont val="TH SarabunPSK"/>
        <family val="2"/>
      </rPr>
      <t>(ยุทธ.กระทรวงฯ)</t>
    </r>
  </si>
  <si>
    <t xml:space="preserve">9)การใช้เทคโนโลยี(ยุทธ.กระทรวงฯ, ยุทธ.กรมฯ) </t>
  </si>
  <si>
    <r>
      <t>10)ทักษะการคิด</t>
    </r>
    <r>
      <rPr>
        <sz val="12"/>
        <color theme="1"/>
        <rFont val="TH SarabunPSK"/>
        <family val="2"/>
      </rPr>
      <t>(SO, ยุทธ.กระทรวงฯ,ยุทธ.กรมฯ)</t>
    </r>
  </si>
  <si>
    <r>
      <t>5)อื่นๆ</t>
    </r>
    <r>
      <rPr>
        <sz val="12"/>
        <color theme="1"/>
        <rFont val="TH SarabunPSK"/>
        <family val="2"/>
      </rPr>
      <t>(การสอนงาน การมอบหมายงานฯลฯ)</t>
    </r>
  </si>
  <si>
    <t>ผลการพัฒนารายบุคคล (รอบประเมินฯ1:รายงานภายในมี.ค./รอบฯ2:รายงานภายในก.ย.)</t>
  </si>
  <si>
    <r>
      <t>ร้อยละ</t>
    </r>
    <r>
      <rPr>
        <sz val="12"/>
        <color rgb="FFFF0000"/>
        <rFont val="TH SarabunPSK"/>
        <family val="2"/>
      </rPr>
      <t xml:space="preserve">(ต้องไม่น้อยกว่า35%) </t>
    </r>
  </si>
  <si>
    <r>
      <t>ร้อยละ</t>
    </r>
    <r>
      <rPr>
        <sz val="12"/>
        <color rgb="FFFF0000"/>
        <rFont val="TH SarabunPSK"/>
        <family val="2"/>
      </rPr>
      <t xml:space="preserve"> (ต้องไม่น้อยกว่า35%) </t>
    </r>
  </si>
  <si>
    <r>
      <t xml:space="preserve">ร้อยละ </t>
    </r>
    <r>
      <rPr>
        <sz val="12"/>
        <color rgb="FFFF0000"/>
        <rFont val="TH SarabunPSK"/>
        <family val="2"/>
      </rPr>
      <t>(ต้องไม่น้อยกว่า35%)</t>
    </r>
    <r>
      <rPr>
        <sz val="12"/>
        <color theme="1"/>
        <rFont val="TH SarabunPSK"/>
        <family val="2"/>
      </rPr>
      <t xml:space="preserve"> </t>
    </r>
  </si>
  <si>
    <t>กองควบคุมอาหารและยาสัตว์</t>
  </si>
  <si>
    <t>นางสาวนารถตยา ชมนารถ</t>
  </si>
  <si>
    <t>ข้าราชการ</t>
  </si>
  <si>
    <t>ความรู้/ทักษะเฉพาะทางในสายงาน</t>
  </si>
  <si>
    <t>หน่วยงานกรมฯจัดอบรมเอง</t>
  </si>
  <si>
    <t>นายนัทพงศ์ สุพิมล</t>
  </si>
  <si>
    <t>นางสาวสุชนา สุขกลัด</t>
  </si>
  <si>
    <t>นางสาววรศร ประเสริฐกุลชัย</t>
  </si>
  <si>
    <t>นางสาววชิราพร แสนสม</t>
  </si>
  <si>
    <t>นายวศิลป์ พงษ์พัฒน์</t>
  </si>
  <si>
    <t>นางสาวจารุวรรณ เหรียญปรีชา</t>
  </si>
  <si>
    <t>นายบัญชา ชุติมันตานนท์</t>
  </si>
  <si>
    <t>นางวีรวัลย์ ราศรีดี</t>
  </si>
  <si>
    <t>พนักงานราชการ</t>
  </si>
  <si>
    <t>นางสาวณัฐวีณา ชินรัตนลาภ</t>
  </si>
  <si>
    <t>นางสาวมนัสชนก สมคะเน</t>
  </si>
  <si>
    <t>นางสาวจุฬาพร ศรีหนา</t>
  </si>
  <si>
    <t>นายบุญเสริม ปีตานนท์ชัย</t>
  </si>
  <si>
    <t>นายวีระ อิ้งสอาด</t>
  </si>
  <si>
    <t>นายจิรวัฒน์ อรรคไกรสีห์</t>
  </si>
  <si>
    <t>นายธีระยุทธ สุทธิจักร์</t>
  </si>
  <si>
    <t>นางสาวดลฤทัย สำลีอ่อน</t>
  </si>
  <si>
    <t>นายอรรถพล เจริญวานิช</t>
  </si>
  <si>
    <t>นายเนตินัย โคตรไมตรี</t>
  </si>
  <si>
    <t>นางสาวศิริญญา เสนาะสำเนียง</t>
  </si>
  <si>
    <t>นางสาวพรรษมน จิรัชชัยวัฒน์กุล</t>
  </si>
  <si>
    <t>นายกิตติพงษ์ กุมภาพงษ์</t>
  </si>
  <si>
    <t>นายธราพงษ์ บุญนพ</t>
  </si>
  <si>
    <t>นางสาวณัฐเรขา พลศิริ</t>
  </si>
  <si>
    <t>นางสาวนฤกัญ สังข์ฉิม</t>
  </si>
  <si>
    <t>นายสักกายธาร์ม เต็มวุฒิโรจน์</t>
  </si>
  <si>
    <t>การพัฒนาและเพิ่มศักยภาพบุคลากร และสรุปผลการปฏิบัติงานปี พ.ศ.2562 และแผนการปฏิบัติงาน ปี พ.ศ.2563</t>
  </si>
  <si>
    <t>การพัฒนาและเพิ่มศักยภาพบุคลากร และสรุปผลการปฏิบัติงานปี พ.ศ.2562 และแผนการปฏิบัติงาน ปี พ.ศ.2564</t>
  </si>
  <si>
    <t>การพัฒนาและเพิ่มศักยภาพบุคลากร และสรุปผลการปฏิบัติงานปี พ.ศ.2562 และแผนการปฏิบัติงาน ปี พ.ศ.2565</t>
  </si>
  <si>
    <t>การพัฒนาและเพิ่มศักยภาพบุคลากร และสรุปผลการปฏิบัติงานปี พ.ศ.2562 และแผนการปฏิบัติงาน ปี พ.ศ.2566</t>
  </si>
  <si>
    <t>การพัฒนาและเพิ่มศักยภาพบุคลากร และสรุปผลการปฏิบัติงานปี พ.ศ.2562 และแผนการปฏิบัติงาน ปี พ.ศ.2589</t>
  </si>
  <si>
    <t>นายรักไทย งามภักดิ์</t>
  </si>
  <si>
    <t>นายศศิ เจริญพจน์</t>
  </si>
  <si>
    <t>นางธรรมวรรณ หนุนไธสง</t>
  </si>
  <si>
    <t>นางสุดารัตน์ เจือจันทร์</t>
  </si>
  <si>
    <t>นางสาววนิดา แจ้งประจักษ์</t>
  </si>
  <si>
    <t>นายพีรวุฒิ ชินสร้อย</t>
  </si>
  <si>
    <t>นางสาวศยามล พวงขจร</t>
  </si>
  <si>
    <t>นางณัฐพร ไชยานุวงศ์</t>
  </si>
  <si>
    <t>นางสาวพัสวี ภัคพงศ์</t>
  </si>
  <si>
    <t>นางสาวศิริสวัสดิ์ จันทร์ศรี</t>
  </si>
  <si>
    <t>นายวัชระ ศิริตันติ์</t>
  </si>
  <si>
    <t>นางสาวสายญาติ สินนาค</t>
  </si>
  <si>
    <t>นางสาวจุฑารัตน์ เล้าสุทธิพงษ์</t>
  </si>
  <si>
    <t>นางสาวแสงรัตน์ ครุฑสนธิ์</t>
  </si>
  <si>
    <t>นางสาวเจนจิรา สมศักดิ์</t>
  </si>
  <si>
    <t>นางสาวศิริวรรณ เรืองฤทธิ์</t>
  </si>
  <si>
    <t>นางสาวเกษร สินมรณี</t>
  </si>
  <si>
    <t>นางลัทธพรรณ พิลา</t>
  </si>
  <si>
    <t>นางทัศนีย์ สุภาคม</t>
  </si>
  <si>
    <t>นายรณรวิน สมฤดี</t>
  </si>
  <si>
    <t>นางสาวภัทรนันท์ ชาลีฟอง</t>
  </si>
  <si>
    <t>นางสาวณตูห์ พลเรือง</t>
  </si>
  <si>
    <t>นายชาญวิทย์ จุ้ยวัดเลา</t>
  </si>
  <si>
    <t>นางสาวนริสา อิ่มสมบัติ</t>
  </si>
  <si>
    <t>นางสาวพัชรจราวรรณ สุขเทียบ</t>
  </si>
  <si>
    <t>นางสาวสมร พงค์สุรินทร์</t>
  </si>
  <si>
    <t>นางสาววันดี จิตต์รักไทย</t>
  </si>
  <si>
    <t>นางสาวเสาวนีย์ วีระชัย</t>
  </si>
  <si>
    <t>นางสาวนฤมล แสนขว้าง</t>
  </si>
  <si>
    <t>นางสาววัชรา เงินอร่าม</t>
  </si>
  <si>
    <t>นางสาวเกษศิณี นันตาสุรินทร์</t>
  </si>
  <si>
    <t>gMP(Codex)/HACCP Introduction &amp; Internal Auditor โรงงานผลิตอาหารสัตว์ สำหรับพนักงานเจ้าหน้าที่</t>
  </si>
  <si>
    <t>28 เม.ย.-1 พ.ค.62</t>
  </si>
  <si>
    <t>15-17 ส.ค.62</t>
  </si>
  <si>
    <t>28 เม.ย.-1 พ.ค.6262</t>
  </si>
  <si>
    <t>นางสาวธารทิพย์ ถั่วทอง</t>
  </si>
  <si>
    <t>การประเมินความเสี่ยงอาหารสัตว์</t>
  </si>
  <si>
    <t>11-12 ก.ค.62</t>
  </si>
  <si>
    <t>ประเมินความเสี่ยงอาหารสัตว์</t>
  </si>
  <si>
    <t>2/2562</t>
  </si>
  <si>
    <t>นางจรรยา จิตรมั่นคง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</si>
</sst>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9.5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u/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8"/>
      <color theme="1"/>
      <name val="TH SarabunPSK"/>
      <family val="2"/>
    </font>
    <font>
      <b/>
      <u/>
      <sz val="22"/>
      <color theme="1"/>
      <name val="TH SarabunPSK"/>
      <family val="2"/>
    </font>
    <font>
      <b/>
      <u/>
      <sz val="24"/>
      <color theme="1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H SarabunPSK"/>
      <family val="2"/>
    </font>
    <font>
      <b/>
      <u/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rgb="FFFF0000"/>
      <name val="TH SarabunPSK"/>
      <family val="2"/>
    </font>
    <font>
      <sz val="12"/>
      <color rgb="FFFF0000"/>
      <name val="TH SarabunPSK"/>
      <family val="2"/>
    </font>
    <font>
      <b/>
      <sz val="16"/>
      <color theme="0"/>
      <name val="TH SarabunPSK"/>
      <family val="2"/>
    </font>
    <font>
      <sz val="9"/>
      <color theme="1"/>
      <name val="TH SarabunPSK"/>
      <family val="2"/>
    </font>
    <font>
      <sz val="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center" wrapText="1"/>
    </xf>
    <xf numFmtId="2" fontId="23" fillId="2" borderId="1" xfId="0" applyNumberFormat="1" applyFont="1" applyFill="1" applyBorder="1" applyAlignment="1">
      <alignment horizontal="center" wrapText="1"/>
    </xf>
    <xf numFmtId="1" fontId="23" fillId="2" borderId="2" xfId="0" applyNumberFormat="1" applyFont="1" applyFill="1" applyBorder="1" applyAlignment="1">
      <alignment horizontal="center" wrapText="1"/>
    </xf>
    <xf numFmtId="1" fontId="23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/>
    <xf numFmtId="0" fontId="9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2" fontId="23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center" textRotation="90"/>
    </xf>
    <xf numFmtId="0" fontId="2" fillId="2" borderId="0" xfId="0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textRotation="90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/>
    <xf numFmtId="0" fontId="1" fillId="2" borderId="0" xfId="0" applyFont="1" applyFill="1" applyAlignment="1">
      <alignment horizontal="right" vertical="top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20" fillId="2" borderId="0" xfId="0" applyFont="1" applyFill="1" applyAlignment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Alignment="1" applyProtection="1">
      <alignment horizontal="center" vertical="center"/>
      <protection locked="0" hidden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2" fillId="2" borderId="8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22" fillId="4" borderId="1" xfId="0" applyFont="1" applyFill="1" applyBorder="1" applyAlignment="1" applyProtection="1">
      <alignment horizontal="center" vertical="center" wrapText="1"/>
      <protection locked="0" hidden="1"/>
    </xf>
    <xf numFmtId="0" fontId="22" fillId="4" borderId="1" xfId="0" applyFont="1" applyFill="1" applyBorder="1" applyAlignment="1" applyProtection="1">
      <alignment vertical="center" wrapText="1"/>
      <protection locked="0" hidden="1"/>
    </xf>
    <xf numFmtId="0" fontId="22" fillId="4" borderId="10" xfId="0" applyFont="1" applyFill="1" applyBorder="1" applyAlignment="1" applyProtection="1">
      <alignment horizontal="center" vertical="center" wrapText="1"/>
      <protection locked="0" hidden="1"/>
    </xf>
    <xf numFmtId="0" fontId="22" fillId="4" borderId="7" xfId="0" applyFont="1" applyFill="1" applyBorder="1" applyAlignment="1" applyProtection="1">
      <alignment vertical="center" wrapText="1"/>
      <protection locked="0" hidden="1"/>
    </xf>
    <xf numFmtId="0" fontId="22" fillId="4" borderId="8" xfId="0" applyFont="1" applyFill="1" applyBorder="1" applyAlignment="1" applyProtection="1">
      <alignment horizontal="center" vertical="center" wrapText="1"/>
      <protection locked="0" hidden="1"/>
    </xf>
    <xf numFmtId="0" fontId="22" fillId="4" borderId="3" xfId="0" applyFont="1" applyFill="1" applyBorder="1" applyAlignment="1" applyProtection="1">
      <alignment vertical="center" wrapText="1"/>
      <protection locked="0" hidden="1"/>
    </xf>
    <xf numFmtId="49" fontId="1" fillId="4" borderId="0" xfId="0" applyNumberFormat="1" applyFont="1" applyFill="1" applyAlignment="1" applyProtection="1">
      <alignment horizontal="center" vertical="center"/>
      <protection locked="0" hidden="1"/>
    </xf>
    <xf numFmtId="17" fontId="22" fillId="4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right" vertical="center" wrapText="1"/>
    </xf>
    <xf numFmtId="0" fontId="23" fillId="2" borderId="2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" fillId="4" borderId="0" xfId="0" applyFont="1" applyFill="1" applyAlignment="1" applyProtection="1">
      <alignment horizontal="left" vertical="center"/>
      <protection locked="0" hidden="1"/>
    </xf>
    <xf numFmtId="0" fontId="20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12" fillId="2" borderId="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24" fillId="2" borderId="3" xfId="0" applyFont="1" applyFill="1" applyBorder="1" applyAlignment="1">
      <alignment horizontal="left"/>
    </xf>
  </cellXfs>
  <cellStyles count="3">
    <cellStyle name="Normal 2" xfId="1" xr:uid="{00000000-0005-0000-0000-000001000000}"/>
    <cellStyle name="Normal 3" xfId="2" xr:uid="{00000000-0005-0000-0000-000002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47626</xdr:rowOff>
    </xdr:from>
    <xdr:to>
      <xdr:col>12</xdr:col>
      <xdr:colOff>9525</xdr:colOff>
      <xdr:row>5</xdr:row>
      <xdr:rowOff>104776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F7DB39C4-719A-4164-B955-3A216DFFCA09}"/>
            </a:ext>
          </a:extLst>
        </xdr:cNvPr>
        <xdr:cNvSpPr/>
      </xdr:nvSpPr>
      <xdr:spPr>
        <a:xfrm>
          <a:off x="38099" y="443866"/>
          <a:ext cx="11127106" cy="1070610"/>
        </a:xfrm>
        <a:prstGeom prst="rect">
          <a:avLst/>
        </a:prstGeom>
        <a:noFill/>
        <a:ln w="15875">
          <a:solidFill>
            <a:schemeClr val="tx1">
              <a:lumMod val="75000"/>
              <a:lumOff val="25000"/>
            </a:schemeClr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51954</xdr:colOff>
      <xdr:row>9</xdr:row>
      <xdr:rowOff>8659</xdr:rowOff>
    </xdr:from>
    <xdr:to>
      <xdr:col>14</xdr:col>
      <xdr:colOff>7830</xdr:colOff>
      <xdr:row>17</xdr:row>
      <xdr:rowOff>166687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4034BDE6-DF48-4AEC-A5FB-D45B3F7B4C9B}"/>
            </a:ext>
          </a:extLst>
        </xdr:cNvPr>
        <xdr:cNvSpPr txBox="1"/>
      </xdr:nvSpPr>
      <xdr:spPr>
        <a:xfrm>
          <a:off x="11207634" y="2325139"/>
          <a:ext cx="1312236" cy="1948728"/>
        </a:xfrm>
        <a:prstGeom prst="rect">
          <a:avLst/>
        </a:prstGeom>
        <a:solidFill>
          <a:schemeClr val="bg1">
            <a:lumMod val="85000"/>
          </a:schemeClr>
        </a:solidFill>
        <a:ln w="6350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*</a:t>
          </a:r>
          <a:r>
            <a:rPr lang="th-TH" sz="14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*</a:t>
          </a:r>
          <a:r>
            <a:rPr lang="th-TH" sz="1000" u="sng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เกณฑ์คะแนนการประเมินการนำไปใช้ประโยชน์</a:t>
          </a:r>
          <a:r>
            <a:rPr lang="th-TH" sz="10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5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นำความรู้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ทักษะ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คุณลักษณะที่พัฒนาไปใช้ประโยชน์ในงานได้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ดีมาก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4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นำความรู้ฯ ที่พัฒนาไปใช้ประโยชน์ในงานได้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ดี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3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นำความรู้ฯ ที่พัฒนาไปใช้ประโยชน์ในงานได้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ปานกลาง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2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นำความรู้ฯ ที่พัฒนาไปใช้ประโยชน์ในงานได้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น้อย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</a:t>
          </a:r>
          <a:r>
            <a:rPr lang="th-TH" sz="10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0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นำความรู้ฯ ไปใช้ประโยชน์ในงานได้</a:t>
          </a:r>
          <a:r>
            <a:rPr lang="th-TH" sz="10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น้อยมาก</a:t>
          </a:r>
          <a:r>
            <a:rPr lang="en-US" sz="10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</a:t>
          </a:r>
          <a:endParaRPr lang="en-US" sz="1000">
            <a:effectLst/>
            <a:latin typeface="TH SarabunPSK" pitchFamily="34" charset="-34"/>
            <a:cs typeface="TH SarabunPSK" pitchFamily="34" charset="-34"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</a:t>
          </a:r>
          <a:endParaRPr lang="en-US" sz="10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12</xdr:col>
      <xdr:colOff>52917</xdr:colOff>
      <xdr:row>1</xdr:row>
      <xdr:rowOff>42860</xdr:rowOff>
    </xdr:from>
    <xdr:to>
      <xdr:col>14</xdr:col>
      <xdr:colOff>7831</xdr:colOff>
      <xdr:row>8</xdr:row>
      <xdr:rowOff>225137</xdr:rowOff>
    </xdr:to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05E72F9C-CDDA-41B4-89D6-58B5BBB2AF07}"/>
            </a:ext>
          </a:extLst>
        </xdr:cNvPr>
        <xdr:cNvSpPr txBox="1"/>
      </xdr:nvSpPr>
      <xdr:spPr>
        <a:xfrm>
          <a:off x="11208597" y="439100"/>
          <a:ext cx="1311274" cy="1873917"/>
        </a:xfrm>
        <a:prstGeom prst="rect">
          <a:avLst/>
        </a:prstGeom>
        <a:solidFill>
          <a:schemeClr val="bg1">
            <a:lumMod val="85000"/>
          </a:schemeClr>
        </a:solidFill>
        <a:ln w="6350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latin typeface="TH SarabunPSK" pitchFamily="34" charset="-34"/>
              <a:cs typeface="TH SarabunPSK" pitchFamily="34" charset="-34"/>
            </a:rPr>
            <a:t>*</a:t>
          </a:r>
          <a:r>
            <a:rPr lang="th-TH" sz="1000" u="sng">
              <a:latin typeface="TH SarabunPSK" pitchFamily="34" charset="-34"/>
              <a:cs typeface="TH SarabunPSK" pitchFamily="34" charset="-34"/>
            </a:rPr>
            <a:t>เกณฑ์คะแนนการประเมินความรู้</a:t>
          </a:r>
          <a:r>
            <a:rPr lang="th-TH" sz="1000" u="sng" baseline="0">
              <a:latin typeface="TH SarabunPSK" pitchFamily="34" charset="-34"/>
              <a:cs typeface="TH SarabunPSK" pitchFamily="34" charset="-34"/>
            </a:rPr>
            <a:t>/ทักษะ/คุณลักษณะ</a:t>
          </a:r>
          <a:r>
            <a:rPr lang="th-TH" sz="1000" b="1" u="sng" baseline="0">
              <a:latin typeface="TH SarabunPSK" pitchFamily="34" charset="-34"/>
              <a:cs typeface="TH SarabunPSK" pitchFamily="34" charset="-34"/>
            </a:rPr>
            <a:t>ก่อน</a:t>
          </a:r>
          <a:r>
            <a:rPr lang="th-TH" sz="1000" u="sng" baseline="0">
              <a:latin typeface="TH SarabunPSK" pitchFamily="34" charset="-34"/>
              <a:cs typeface="TH SarabunPSK" pitchFamily="34" charset="-34"/>
            </a:rPr>
            <a:t>และ</a:t>
          </a:r>
          <a:r>
            <a:rPr lang="th-TH" sz="1000" b="1" u="sng" baseline="0">
              <a:latin typeface="TH SarabunPSK" pitchFamily="34" charset="-34"/>
              <a:cs typeface="TH SarabunPSK" pitchFamily="34" charset="-34"/>
            </a:rPr>
            <a:t>หลัง</a:t>
          </a:r>
          <a:r>
            <a:rPr lang="th-TH" sz="1000" u="sng" baseline="0">
              <a:latin typeface="TH SarabunPSK" pitchFamily="34" charset="-34"/>
              <a:cs typeface="TH SarabunPSK" pitchFamily="34" charset="-34"/>
            </a:rPr>
            <a:t>การพัฒนา</a:t>
          </a:r>
          <a:r>
            <a:rPr lang="en-US" sz="1000" u="none" baseline="0">
              <a:latin typeface="TH SarabunPSK" pitchFamily="34" charset="-34"/>
              <a:cs typeface="TH SarabunPSK" pitchFamily="34" charset="-34"/>
            </a:rPr>
            <a:t>                      </a:t>
          </a:r>
          <a:r>
            <a:rPr lang="th-TH" sz="1000" u="sng" baseline="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en-US" sz="900" baseline="0">
              <a:latin typeface="TH SarabunPSK" pitchFamily="34" charset="-34"/>
              <a:cs typeface="TH SarabunPSK" pitchFamily="34" charset="-34"/>
            </a:rPr>
            <a:t>5 = </a:t>
          </a:r>
          <a:r>
            <a:rPr lang="th-TH" sz="800" baseline="0">
              <a:latin typeface="TH SarabunPSK" pitchFamily="34" charset="-34"/>
              <a:cs typeface="TH SarabunPSK" pitchFamily="34" charset="-34"/>
            </a:rPr>
            <a:t>มีความรู้</a:t>
          </a:r>
          <a:r>
            <a:rPr lang="en-US" sz="800" baseline="0">
              <a:latin typeface="TH SarabunPSK" pitchFamily="34" charset="-34"/>
              <a:cs typeface="TH SarabunPSK" pitchFamily="34" charset="-34"/>
            </a:rPr>
            <a:t>/</a:t>
          </a:r>
          <a:r>
            <a:rPr lang="th-TH" sz="800" baseline="0">
              <a:latin typeface="TH SarabunPSK" pitchFamily="34" charset="-34"/>
              <a:cs typeface="TH SarabunPSK" pitchFamily="34" charset="-34"/>
            </a:rPr>
            <a:t>ทักษะ</a:t>
          </a:r>
          <a:r>
            <a:rPr lang="en-US" sz="800" baseline="0">
              <a:latin typeface="TH SarabunPSK" pitchFamily="34" charset="-34"/>
              <a:cs typeface="TH SarabunPSK" pitchFamily="34" charset="-34"/>
            </a:rPr>
            <a:t>/</a:t>
          </a:r>
          <a:r>
            <a:rPr lang="th-TH" sz="800" baseline="0">
              <a:latin typeface="TH SarabunPSK" pitchFamily="34" charset="-34"/>
              <a:cs typeface="TH SarabunPSK" pitchFamily="34" charset="-34"/>
            </a:rPr>
            <a:t>คุณลักษณะระดับ</a:t>
          </a:r>
          <a:r>
            <a:rPr lang="th-TH" sz="900" u="sng" baseline="0">
              <a:latin typeface="TH SarabunPSK" pitchFamily="34" charset="-34"/>
              <a:cs typeface="TH SarabunPSK" pitchFamily="34" charset="-34"/>
            </a:rPr>
            <a:t>ดีมาก</a:t>
          </a:r>
          <a:r>
            <a:rPr lang="th-TH" sz="900" baseline="0">
              <a:latin typeface="TH SarabunPSK" pitchFamily="34" charset="-34"/>
              <a:cs typeface="TH SarabunPSK" pitchFamily="34" charset="-34"/>
            </a:rPr>
            <a:t>   </a:t>
          </a:r>
          <a:r>
            <a:rPr lang="en-US" sz="9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900" baseline="0">
              <a:latin typeface="TH SarabunPSK" pitchFamily="34" charset="-34"/>
              <a:cs typeface="TH SarabunPSK" pitchFamily="34" charset="-34"/>
            </a:rPr>
            <a:t>          </a:t>
          </a:r>
          <a:r>
            <a:rPr lang="en-US" sz="900" baseline="0">
              <a:latin typeface="TH SarabunPSK" pitchFamily="34" charset="-34"/>
              <a:cs typeface="TH SarabunPSK" pitchFamily="34" charset="-34"/>
            </a:rPr>
            <a:t>                        </a:t>
          </a:r>
          <a:r>
            <a:rPr lang="th-TH" sz="9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en-US" sz="900" baseline="0">
              <a:latin typeface="TH SarabunPSK" pitchFamily="34" charset="-34"/>
              <a:cs typeface="TH SarabunPSK" pitchFamily="34" charset="-34"/>
            </a:rPr>
            <a:t>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4 = </a:t>
          </a:r>
          <a:r>
            <a:rPr lang="th-TH" sz="8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มีความรู้</a:t>
          </a:r>
          <a:r>
            <a:rPr lang="en-US" sz="8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8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ทักษะ</a:t>
          </a:r>
          <a:r>
            <a:rPr lang="en-US" sz="8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8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คุณลักษณะ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ระดับ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ดี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3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มีความรู้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ทักษะ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คุณลักษณะระดับ</a:t>
          </a:r>
          <a:r>
            <a:rPr lang="th-TH" sz="900" i="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ปานกลาง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2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มีความรู้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ทักษะ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คุณลักษณะระดับ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น้อย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</a:t>
          </a:r>
          <a:r>
            <a:rPr lang="en-US" sz="900" baseline="0">
              <a:latin typeface="TH SarabunPSK" pitchFamily="34" charset="-34"/>
              <a:cs typeface="TH SarabunPSK" pitchFamily="34" charset="-34"/>
            </a:rPr>
            <a:t>                                         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มีความรู้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ทักษะ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คุณลักษณะในระดับ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น้อยมาก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endParaRPr lang="en-US" sz="9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12</xdr:col>
      <xdr:colOff>42333</xdr:colOff>
      <xdr:row>0</xdr:row>
      <xdr:rowOff>50799</xdr:rowOff>
    </xdr:from>
    <xdr:to>
      <xdr:col>13</xdr:col>
      <xdr:colOff>1024466</xdr:colOff>
      <xdr:row>1</xdr:row>
      <xdr:rowOff>4232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41D9FEF9-2D90-4F74-B652-FB08FC0258C4}"/>
            </a:ext>
          </a:extLst>
        </xdr:cNvPr>
        <xdr:cNvSpPr txBox="1">
          <a:spLocks noChangeArrowheads="1"/>
        </xdr:cNvSpPr>
      </xdr:nvSpPr>
      <xdr:spPr bwMode="auto">
        <a:xfrm>
          <a:off x="11379200" y="50799"/>
          <a:ext cx="1964267" cy="347133"/>
        </a:xfrm>
        <a:prstGeom prst="rect">
          <a:avLst/>
        </a:prstGeom>
        <a:noFill/>
        <a:ln w="76200" cmpd="tri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แบบฟอร์ม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IDP: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A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91E96-0FC1-43A7-94CF-951A0AA06832}">
  <dimension ref="A1:N105"/>
  <sheetViews>
    <sheetView tabSelected="1" view="pageBreakPreview" topLeftCell="A34" zoomScale="90" zoomScaleNormal="90" zoomScaleSheetLayoutView="90" workbookViewId="0">
      <selection activeCell="K36" sqref="K36"/>
    </sheetView>
  </sheetViews>
  <sheetFormatPr defaultRowHeight="13.8" x14ac:dyDescent="0.25"/>
  <cols>
    <col min="1" max="1" width="5.09765625" customWidth="1"/>
    <col min="2" max="2" width="20.69921875" customWidth="1"/>
    <col min="3" max="3" width="10.5" customWidth="1"/>
    <col min="4" max="4" width="20.5" customWidth="1"/>
    <col min="5" max="5" width="19.19921875" customWidth="1"/>
    <col min="6" max="6" width="11.3984375" customWidth="1"/>
    <col min="7" max="7" width="11.796875" customWidth="1"/>
    <col min="8" max="8" width="13.19921875" customWidth="1"/>
    <col min="9" max="9" width="10.296875" customWidth="1"/>
    <col min="10" max="10" width="21.09765625" customWidth="1"/>
    <col min="11" max="11" width="10.8984375" customWidth="1"/>
    <col min="12" max="12" width="10.69921875" customWidth="1"/>
    <col min="13" max="13" width="12.8984375" customWidth="1"/>
    <col min="14" max="14" width="13.69921875" customWidth="1"/>
  </cols>
  <sheetData>
    <row r="1" spans="1:14" s="12" customFormat="1" ht="31.5" customHeight="1" x14ac:dyDescent="0.45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2"/>
      <c r="N1" s="33"/>
    </row>
    <row r="2" spans="1:14" s="12" customFormat="1" ht="12" customHeight="1" x14ac:dyDescent="0.4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4" s="12" customFormat="1" ht="27" customHeight="1" x14ac:dyDescent="0.4">
      <c r="A3" s="35"/>
      <c r="B3" s="78" t="s">
        <v>9</v>
      </c>
      <c r="C3" s="78"/>
      <c r="D3" s="36" t="s">
        <v>0</v>
      </c>
      <c r="E3" s="79" t="s">
        <v>50</v>
      </c>
      <c r="F3" s="79"/>
      <c r="G3" s="79"/>
      <c r="H3" s="79"/>
      <c r="I3" s="79"/>
      <c r="J3" s="79"/>
      <c r="K3" s="79"/>
    </row>
    <row r="4" spans="1:14" s="12" customFormat="1" ht="5.25" customHeight="1" x14ac:dyDescent="0.4">
      <c r="A4" s="35"/>
      <c r="B4" s="78"/>
      <c r="C4" s="78"/>
      <c r="D4" s="16"/>
      <c r="E4" s="16"/>
      <c r="F4" s="16"/>
      <c r="G4" s="16"/>
      <c r="H4" s="16"/>
      <c r="I4" s="16"/>
      <c r="J4" s="16"/>
      <c r="K4" s="16"/>
    </row>
    <row r="5" spans="1:14" s="12" customFormat="1" ht="36" customHeight="1" x14ac:dyDescent="0.4">
      <c r="A5" s="35"/>
      <c r="B5" s="78"/>
      <c r="C5" s="78"/>
      <c r="D5" s="55" t="s">
        <v>7</v>
      </c>
      <c r="E5" s="38">
        <v>38</v>
      </c>
      <c r="F5" s="80" t="s">
        <v>6</v>
      </c>
      <c r="G5" s="80"/>
      <c r="H5" s="39">
        <v>25</v>
      </c>
      <c r="I5" s="16"/>
      <c r="J5" s="37" t="s">
        <v>22</v>
      </c>
      <c r="K5" s="50" t="s">
        <v>125</v>
      </c>
    </row>
    <row r="6" spans="1:14" s="12" customFormat="1" ht="21.75" customHeight="1" x14ac:dyDescent="0.3">
      <c r="A6" s="81"/>
      <c r="B6" s="81"/>
      <c r="D6" s="13"/>
      <c r="E6" s="14"/>
      <c r="F6" s="13"/>
      <c r="G6" s="14"/>
    </row>
    <row r="7" spans="1:14" s="12" customFormat="1" ht="17.25" customHeight="1" x14ac:dyDescent="0.3">
      <c r="A7" s="15"/>
      <c r="B7" s="82" t="s">
        <v>10</v>
      </c>
      <c r="C7" s="82"/>
      <c r="D7" s="82"/>
      <c r="E7" s="83"/>
      <c r="F7" s="86" t="s">
        <v>14</v>
      </c>
      <c r="G7" s="86"/>
      <c r="H7" s="86"/>
      <c r="I7" s="86"/>
      <c r="J7" s="87" t="s">
        <v>13</v>
      </c>
      <c r="K7" s="88"/>
      <c r="L7" s="89"/>
    </row>
    <row r="8" spans="1:14" s="12" customFormat="1" ht="15" customHeight="1" x14ac:dyDescent="0.35">
      <c r="A8" s="16"/>
      <c r="B8" s="84"/>
      <c r="C8" s="84"/>
      <c r="D8" s="84"/>
      <c r="E8" s="85"/>
      <c r="F8" s="90" t="s">
        <v>39</v>
      </c>
      <c r="G8" s="91"/>
      <c r="H8" s="92"/>
      <c r="I8" s="6">
        <f>COUNTIF($E$30:$E$975,"ความรู้/ทักษะเฉพาะทางในสายงาน")</f>
        <v>76</v>
      </c>
      <c r="J8" s="73" t="s">
        <v>2</v>
      </c>
      <c r="K8" s="74"/>
      <c r="L8" s="6">
        <f>IF(COUNTA($K$35:$K$975)=0,COUNTIF($H$30:$H$975,"หน่วยงานกรมฯจัดอบรมเอง"),COUNTIF($K$35:$K$975,"หน่วยงานกรมฯจัดอบรมเอง"))</f>
        <v>71</v>
      </c>
    </row>
    <row r="9" spans="1:14" s="18" customFormat="1" ht="18" x14ac:dyDescent="0.35">
      <c r="A9" s="17"/>
      <c r="B9" s="70" t="s">
        <v>8</v>
      </c>
      <c r="C9" s="71"/>
      <c r="D9" s="71"/>
      <c r="E9" s="72"/>
      <c r="F9" s="56" t="s">
        <v>35</v>
      </c>
      <c r="G9" s="57"/>
      <c r="H9" s="58"/>
      <c r="I9" s="6">
        <f>COUNTIF($E$30:$E$975,"ภาษา")</f>
        <v>0</v>
      </c>
      <c r="J9" s="73" t="s">
        <v>11</v>
      </c>
      <c r="K9" s="74"/>
      <c r="L9" s="6">
        <f>IF(COUNTA($K$35:$K$975)=0,COUNTIF($H$30:$H$975,"ส่งไปอบรมหน่วยงานอื่น"),COUNTIF($K$35:$K$975,"ส่งไปอบรมหน่วยงานอื่น"))</f>
        <v>0</v>
      </c>
    </row>
    <row r="10" spans="1:14" s="18" customFormat="1" ht="18" x14ac:dyDescent="0.35">
      <c r="A10" s="75" t="s">
        <v>3</v>
      </c>
      <c r="B10" s="7" t="s">
        <v>5</v>
      </c>
      <c r="C10" s="8">
        <v>37</v>
      </c>
      <c r="D10" s="43" t="s">
        <v>38</v>
      </c>
      <c r="E10" s="10">
        <f>COUNTIF($C$30:$C$975,"พนักงานราชการ")</f>
        <v>24</v>
      </c>
      <c r="F10" s="66" t="s">
        <v>40</v>
      </c>
      <c r="G10" s="67"/>
      <c r="H10" s="68"/>
      <c r="I10" s="6">
        <f>COUNTIF($E$30:$E$975,"ภาวะผู้นำ/คุณธรรม/จริยธรรม")</f>
        <v>0</v>
      </c>
      <c r="J10" s="73" t="s">
        <v>20</v>
      </c>
      <c r="K10" s="74"/>
      <c r="L10" s="6">
        <f>IF(COUNTA($K$35:$K$975)=0,COUNTIF($H$30:$H$975,"E-learning"),COUNTIF($K$35:$K$975,"E-learning"))</f>
        <v>0</v>
      </c>
    </row>
    <row r="11" spans="1:14" s="18" customFormat="1" ht="18" x14ac:dyDescent="0.35">
      <c r="A11" s="76"/>
      <c r="B11" s="42" t="s">
        <v>47</v>
      </c>
      <c r="C11" s="9">
        <f>$C$10/$E$5*100</f>
        <v>97.368421052631575</v>
      </c>
      <c r="D11" s="42" t="s">
        <v>48</v>
      </c>
      <c r="E11" s="9">
        <f>$E$10/$H$5*100</f>
        <v>96</v>
      </c>
      <c r="F11" s="56" t="s">
        <v>32</v>
      </c>
      <c r="G11" s="57"/>
      <c r="H11" s="58"/>
      <c r="I11" s="6">
        <f>COUNTIF($E$30:$E$975,"จิตอาสา/บริการ")</f>
        <v>0</v>
      </c>
      <c r="J11" s="73" t="s">
        <v>21</v>
      </c>
      <c r="K11" s="74"/>
      <c r="L11" s="6">
        <f>IF(COUNTA($K$35:$K$975)=0,COUNTIF($H$30:$H$975,"ชุมชนนักปฏิบัติ"),COUNTIF($K$35:$K$975,"ชุมชนนักปฏิบัติ"))</f>
        <v>0</v>
      </c>
    </row>
    <row r="12" spans="1:14" s="18" customFormat="1" ht="18" x14ac:dyDescent="0.35">
      <c r="A12" s="16"/>
      <c r="B12" s="19"/>
      <c r="C12" s="20"/>
      <c r="D12" s="21"/>
      <c r="E12" s="22"/>
      <c r="F12" s="56" t="s">
        <v>33</v>
      </c>
      <c r="G12" s="57"/>
      <c r="H12" s="58"/>
      <c r="I12" s="6">
        <f>COUNTIF($E$30:$E$975,"ความรับผิดชอบ/ซื่อสัตย์สุจริต")</f>
        <v>0</v>
      </c>
      <c r="J12" s="64" t="s">
        <v>45</v>
      </c>
      <c r="K12" s="64"/>
      <c r="L12" s="6">
        <f>IF(COUNTA($K$35:$K$975)=0,COUNTIF($H$30:$H$975,"อื่นๆ"),COUNTIF($K$35:$K$975,"อื่นๆ"))</f>
        <v>0</v>
      </c>
    </row>
    <row r="13" spans="1:14" s="18" customFormat="1" ht="15" customHeight="1" x14ac:dyDescent="0.35">
      <c r="A13" s="65" t="s">
        <v>4</v>
      </c>
      <c r="B13" s="7" t="s">
        <v>17</v>
      </c>
      <c r="C13" s="8">
        <v>37</v>
      </c>
      <c r="D13" s="7" t="s">
        <v>18</v>
      </c>
      <c r="E13" s="11">
        <v>24</v>
      </c>
      <c r="F13" s="56" t="s">
        <v>34</v>
      </c>
      <c r="G13" s="57"/>
      <c r="H13" s="58"/>
      <c r="I13" s="6">
        <f>COUNTIF($E$30:$E$975,"ทำงานเป็นทีม")</f>
        <v>0</v>
      </c>
      <c r="J13" s="59"/>
      <c r="K13" s="59"/>
      <c r="L13" s="23"/>
    </row>
    <row r="14" spans="1:14" s="18" customFormat="1" ht="18" x14ac:dyDescent="0.35">
      <c r="A14" s="65"/>
      <c r="B14" s="42" t="s">
        <v>49</v>
      </c>
      <c r="C14" s="9">
        <f>$C$13/$E$5*100</f>
        <v>97.368421052631575</v>
      </c>
      <c r="D14" s="42" t="s">
        <v>48</v>
      </c>
      <c r="E14" s="9">
        <f>$E$13/$H$5*100</f>
        <v>96</v>
      </c>
      <c r="F14" s="66" t="s">
        <v>41</v>
      </c>
      <c r="G14" s="67"/>
      <c r="H14" s="68"/>
      <c r="I14" s="6">
        <f>COUNTIF($E$30:$E$975,"คิดค้น/พัฒนาและประยุกต์ใช้นวัตกรรมใหม่ๆ")</f>
        <v>0</v>
      </c>
      <c r="J14" s="69"/>
      <c r="K14" s="69"/>
      <c r="L14" s="23"/>
    </row>
    <row r="15" spans="1:14" s="18" customFormat="1" ht="18" x14ac:dyDescent="0.35">
      <c r="A15" s="24"/>
      <c r="B15" s="25"/>
      <c r="C15" s="26"/>
      <c r="D15" s="25"/>
      <c r="E15" s="26"/>
      <c r="F15" s="56" t="s">
        <v>42</v>
      </c>
      <c r="G15" s="57"/>
      <c r="H15" s="58"/>
      <c r="I15" s="6">
        <f>COUNTIF($E$30:$E$975,"กฎหมาย/กฎระเบียบในการปฏิบัติงาน")</f>
        <v>0</v>
      </c>
      <c r="J15" s="59"/>
      <c r="K15" s="59"/>
      <c r="L15" s="23"/>
    </row>
    <row r="16" spans="1:14" s="18" customFormat="1" ht="18" x14ac:dyDescent="0.35">
      <c r="A16" s="27"/>
      <c r="B16" s="28"/>
      <c r="C16" s="26"/>
      <c r="D16" s="28"/>
      <c r="E16" s="26"/>
      <c r="F16" s="56" t="s">
        <v>43</v>
      </c>
      <c r="G16" s="57"/>
      <c r="H16" s="58"/>
      <c r="I16" s="6">
        <f>COUNTIF($E$30:$E$975,"การใช้เทคโนโลยี")</f>
        <v>0</v>
      </c>
      <c r="J16" s="52"/>
      <c r="K16" s="52"/>
      <c r="L16" s="23"/>
    </row>
    <row r="17" spans="1:14" s="18" customFormat="1" ht="18" x14ac:dyDescent="0.35">
      <c r="A17" s="17"/>
      <c r="B17" s="29"/>
      <c r="D17" s="28"/>
      <c r="F17" s="56" t="s">
        <v>44</v>
      </c>
      <c r="G17" s="57"/>
      <c r="H17" s="58"/>
      <c r="I17" s="6">
        <f>COUNTIF($E$30:$E$975,"ทักษะการคิด")</f>
        <v>0</v>
      </c>
      <c r="J17" s="59"/>
      <c r="K17" s="59"/>
      <c r="L17" s="23"/>
    </row>
    <row r="18" spans="1:14" s="18" customFormat="1" ht="16.5" customHeight="1" x14ac:dyDescent="0.3">
      <c r="A18" s="17"/>
      <c r="B18" s="29"/>
      <c r="D18" s="29"/>
      <c r="F18" s="30"/>
      <c r="G18" s="31"/>
      <c r="H18" s="30"/>
      <c r="I18" s="52"/>
      <c r="J18" s="52"/>
      <c r="K18" s="23"/>
    </row>
    <row r="19" spans="1:14" s="18" customFormat="1" ht="15" customHeight="1" x14ac:dyDescent="0.35">
      <c r="A19" s="17"/>
      <c r="B19" s="29"/>
      <c r="D19" s="60" t="s">
        <v>36</v>
      </c>
      <c r="E19" s="60"/>
      <c r="F19" s="60"/>
      <c r="G19" s="60"/>
      <c r="H19" s="60"/>
      <c r="I19" s="61"/>
      <c r="J19" s="62" t="s">
        <v>46</v>
      </c>
      <c r="K19" s="63"/>
      <c r="L19" s="63"/>
      <c r="M19" s="63"/>
      <c r="N19" s="63"/>
    </row>
    <row r="20" spans="1:14" s="40" customFormat="1" ht="89.25" customHeight="1" x14ac:dyDescent="0.25">
      <c r="A20" s="53" t="s">
        <v>1</v>
      </c>
      <c r="B20" s="53" t="s">
        <v>31</v>
      </c>
      <c r="C20" s="53" t="s">
        <v>23</v>
      </c>
      <c r="D20" s="53" t="s">
        <v>16</v>
      </c>
      <c r="E20" s="53" t="s">
        <v>24</v>
      </c>
      <c r="F20" s="53" t="s">
        <v>29</v>
      </c>
      <c r="G20" s="1" t="s">
        <v>27</v>
      </c>
      <c r="H20" s="53" t="s">
        <v>25</v>
      </c>
      <c r="I20" s="54" t="s">
        <v>12</v>
      </c>
      <c r="J20" s="5" t="s">
        <v>15</v>
      </c>
      <c r="K20" s="4" t="s">
        <v>26</v>
      </c>
      <c r="L20" s="3" t="s">
        <v>28</v>
      </c>
      <c r="M20" s="2" t="s">
        <v>30</v>
      </c>
      <c r="N20" s="2" t="s">
        <v>19</v>
      </c>
    </row>
    <row r="21" spans="1:14" s="41" customFormat="1" ht="78" x14ac:dyDescent="0.3">
      <c r="A21" s="44">
        <v>1</v>
      </c>
      <c r="B21" s="45" t="s">
        <v>86</v>
      </c>
      <c r="C21" s="44" t="s">
        <v>52</v>
      </c>
      <c r="D21" s="45" t="s">
        <v>81</v>
      </c>
      <c r="E21" s="45" t="s">
        <v>53</v>
      </c>
      <c r="F21" s="44">
        <v>3</v>
      </c>
      <c r="G21" s="44">
        <v>3</v>
      </c>
      <c r="H21" s="45" t="s">
        <v>54</v>
      </c>
      <c r="I21" s="46" t="s">
        <v>119</v>
      </c>
      <c r="J21" s="45" t="s">
        <v>81</v>
      </c>
      <c r="K21" s="47" t="s">
        <v>54</v>
      </c>
      <c r="L21" s="44">
        <v>5</v>
      </c>
      <c r="M21" s="44">
        <v>5</v>
      </c>
      <c r="N21" s="44">
        <v>5</v>
      </c>
    </row>
    <row r="22" spans="1:14" s="41" customFormat="1" ht="78" x14ac:dyDescent="0.3">
      <c r="A22" s="44">
        <v>2</v>
      </c>
      <c r="B22" s="45" t="s">
        <v>87</v>
      </c>
      <c r="C22" s="44" t="s">
        <v>52</v>
      </c>
      <c r="D22" s="45" t="s">
        <v>81</v>
      </c>
      <c r="E22" s="45" t="s">
        <v>53</v>
      </c>
      <c r="F22" s="44">
        <v>3</v>
      </c>
      <c r="G22" s="44">
        <v>3</v>
      </c>
      <c r="H22" s="45" t="s">
        <v>54</v>
      </c>
      <c r="I22" s="46" t="s">
        <v>119</v>
      </c>
      <c r="J22" s="45" t="s">
        <v>81</v>
      </c>
      <c r="K22" s="47" t="s">
        <v>54</v>
      </c>
      <c r="L22" s="44">
        <v>5</v>
      </c>
      <c r="M22" s="44">
        <v>5</v>
      </c>
      <c r="N22" s="44">
        <v>5</v>
      </c>
    </row>
    <row r="23" spans="1:14" s="41" customFormat="1" ht="78" x14ac:dyDescent="0.3">
      <c r="A23" s="44">
        <v>3</v>
      </c>
      <c r="B23" s="45" t="s">
        <v>88</v>
      </c>
      <c r="C23" s="44" t="s">
        <v>52</v>
      </c>
      <c r="D23" s="45" t="s">
        <v>81</v>
      </c>
      <c r="E23" s="45" t="s">
        <v>53</v>
      </c>
      <c r="F23" s="44">
        <v>3</v>
      </c>
      <c r="G23" s="44">
        <v>3</v>
      </c>
      <c r="H23" s="45" t="s">
        <v>54</v>
      </c>
      <c r="I23" s="46" t="s">
        <v>119</v>
      </c>
      <c r="J23" s="45" t="s">
        <v>81</v>
      </c>
      <c r="K23" s="47" t="s">
        <v>54</v>
      </c>
      <c r="L23" s="44">
        <v>5</v>
      </c>
      <c r="M23" s="44">
        <v>5</v>
      </c>
      <c r="N23" s="44">
        <v>5</v>
      </c>
    </row>
    <row r="24" spans="1:14" s="41" customFormat="1" ht="78" x14ac:dyDescent="0.3">
      <c r="A24" s="44">
        <v>4</v>
      </c>
      <c r="B24" s="45" t="s">
        <v>66</v>
      </c>
      <c r="C24" s="44" t="s">
        <v>52</v>
      </c>
      <c r="D24" s="45" t="s">
        <v>81</v>
      </c>
      <c r="E24" s="45" t="s">
        <v>53</v>
      </c>
      <c r="F24" s="44">
        <v>3</v>
      </c>
      <c r="G24" s="44">
        <v>3</v>
      </c>
      <c r="H24" s="45" t="s">
        <v>54</v>
      </c>
      <c r="I24" s="46" t="s">
        <v>119</v>
      </c>
      <c r="J24" s="45" t="s">
        <v>81</v>
      </c>
      <c r="K24" s="47" t="s">
        <v>54</v>
      </c>
      <c r="L24" s="44">
        <v>4</v>
      </c>
      <c r="M24" s="44">
        <v>4</v>
      </c>
      <c r="N24" s="44">
        <v>4</v>
      </c>
    </row>
    <row r="25" spans="1:14" s="41" customFormat="1" ht="62.25" customHeight="1" x14ac:dyDescent="0.3">
      <c r="A25" s="44">
        <v>5</v>
      </c>
      <c r="B25" s="45" t="s">
        <v>89</v>
      </c>
      <c r="C25" s="44" t="s">
        <v>52</v>
      </c>
      <c r="D25" s="45" t="s">
        <v>81</v>
      </c>
      <c r="E25" s="45" t="s">
        <v>53</v>
      </c>
      <c r="F25" s="44">
        <v>3</v>
      </c>
      <c r="G25" s="44">
        <v>3</v>
      </c>
      <c r="H25" s="45" t="s">
        <v>54</v>
      </c>
      <c r="I25" s="46" t="s">
        <v>119</v>
      </c>
      <c r="J25" s="45" t="s">
        <v>81</v>
      </c>
      <c r="K25" s="45" t="s">
        <v>54</v>
      </c>
      <c r="L25" s="44">
        <v>4</v>
      </c>
      <c r="M25" s="44">
        <v>4</v>
      </c>
      <c r="N25" s="44">
        <v>4</v>
      </c>
    </row>
    <row r="26" spans="1:14" s="41" customFormat="1" ht="78" x14ac:dyDescent="0.3">
      <c r="A26" s="44">
        <v>6</v>
      </c>
      <c r="B26" s="45" t="s">
        <v>80</v>
      </c>
      <c r="C26" s="44" t="s">
        <v>52</v>
      </c>
      <c r="D26" s="45" t="s">
        <v>81</v>
      </c>
      <c r="E26" s="45" t="s">
        <v>53</v>
      </c>
      <c r="F26" s="44">
        <v>3</v>
      </c>
      <c r="G26" s="44">
        <v>3</v>
      </c>
      <c r="H26" s="45" t="s">
        <v>54</v>
      </c>
      <c r="I26" s="46" t="s">
        <v>119</v>
      </c>
      <c r="J26" s="45" t="s">
        <v>81</v>
      </c>
      <c r="K26" s="47" t="s">
        <v>54</v>
      </c>
      <c r="L26" s="44">
        <v>4</v>
      </c>
      <c r="M26" s="44">
        <v>4</v>
      </c>
      <c r="N26" s="44">
        <v>4</v>
      </c>
    </row>
    <row r="27" spans="1:14" s="41" customFormat="1" ht="31.2" x14ac:dyDescent="0.3">
      <c r="A27" s="44">
        <v>7</v>
      </c>
      <c r="B27" s="45" t="s">
        <v>90</v>
      </c>
      <c r="C27" s="44" t="s">
        <v>52</v>
      </c>
      <c r="D27" s="45" t="s">
        <v>122</v>
      </c>
      <c r="E27" s="45" t="s">
        <v>53</v>
      </c>
      <c r="F27" s="44">
        <v>3</v>
      </c>
      <c r="G27" s="44">
        <v>3</v>
      </c>
      <c r="H27" s="45" t="s">
        <v>54</v>
      </c>
      <c r="I27" s="46" t="s">
        <v>123</v>
      </c>
      <c r="J27" s="45" t="s">
        <v>122</v>
      </c>
      <c r="K27" s="47" t="s">
        <v>54</v>
      </c>
      <c r="L27" s="44">
        <v>4</v>
      </c>
      <c r="M27" s="44">
        <v>4</v>
      </c>
      <c r="N27" s="44">
        <v>4</v>
      </c>
    </row>
    <row r="28" spans="1:14" s="41" customFormat="1" ht="70.5" customHeight="1" x14ac:dyDescent="0.3">
      <c r="A28" s="44"/>
      <c r="B28" s="45"/>
      <c r="C28" s="44"/>
      <c r="D28" s="45" t="s">
        <v>81</v>
      </c>
      <c r="E28" s="45" t="s">
        <v>53</v>
      </c>
      <c r="F28" s="44">
        <v>3</v>
      </c>
      <c r="G28" s="44">
        <v>3</v>
      </c>
      <c r="H28" s="45" t="s">
        <v>54</v>
      </c>
      <c r="I28" s="46" t="s">
        <v>119</v>
      </c>
      <c r="J28" s="45" t="s">
        <v>81</v>
      </c>
      <c r="K28" s="47" t="s">
        <v>54</v>
      </c>
      <c r="L28" s="44">
        <v>4</v>
      </c>
      <c r="M28" s="44">
        <v>4</v>
      </c>
      <c r="N28" s="44">
        <v>4</v>
      </c>
    </row>
    <row r="29" spans="1:14" s="41" customFormat="1" ht="78" x14ac:dyDescent="0.3">
      <c r="A29" s="44">
        <v>8</v>
      </c>
      <c r="B29" s="45" t="s">
        <v>69</v>
      </c>
      <c r="C29" s="44" t="s">
        <v>52</v>
      </c>
      <c r="D29" s="45" t="s">
        <v>81</v>
      </c>
      <c r="E29" s="45" t="s">
        <v>53</v>
      </c>
      <c r="F29" s="44">
        <v>3</v>
      </c>
      <c r="G29" s="44">
        <v>3</v>
      </c>
      <c r="H29" s="45" t="s">
        <v>54</v>
      </c>
      <c r="I29" s="46" t="s">
        <v>119</v>
      </c>
      <c r="J29" s="45" t="s">
        <v>81</v>
      </c>
      <c r="K29" s="47" t="s">
        <v>54</v>
      </c>
      <c r="L29" s="44">
        <v>4</v>
      </c>
      <c r="M29" s="44">
        <v>4</v>
      </c>
      <c r="N29" s="44">
        <v>4</v>
      </c>
    </row>
    <row r="30" spans="1:14" s="41" customFormat="1" ht="31.2" x14ac:dyDescent="0.3">
      <c r="A30" s="44">
        <v>9</v>
      </c>
      <c r="B30" s="45" t="s">
        <v>67</v>
      </c>
      <c r="C30" s="44" t="s">
        <v>52</v>
      </c>
      <c r="D30" s="45" t="s">
        <v>122</v>
      </c>
      <c r="E30" s="45" t="s">
        <v>53</v>
      </c>
      <c r="F30" s="44">
        <v>3</v>
      </c>
      <c r="G30" s="44">
        <v>3</v>
      </c>
      <c r="H30" s="45" t="s">
        <v>54</v>
      </c>
      <c r="I30" s="46" t="s">
        <v>123</v>
      </c>
      <c r="J30" s="45" t="s">
        <v>122</v>
      </c>
      <c r="K30" s="47" t="s">
        <v>54</v>
      </c>
      <c r="L30" s="44">
        <v>5</v>
      </c>
      <c r="M30" s="44">
        <v>5</v>
      </c>
      <c r="N30" s="44">
        <v>5</v>
      </c>
    </row>
    <row r="31" spans="1:14" s="41" customFormat="1" ht="64.5" customHeight="1" x14ac:dyDescent="0.3">
      <c r="A31" s="44"/>
      <c r="B31" s="45"/>
      <c r="C31" s="44"/>
      <c r="D31" s="45" t="s">
        <v>81</v>
      </c>
      <c r="E31" s="45" t="s">
        <v>53</v>
      </c>
      <c r="F31" s="44">
        <v>3</v>
      </c>
      <c r="G31" s="44">
        <v>3</v>
      </c>
      <c r="H31" s="45" t="s">
        <v>54</v>
      </c>
      <c r="I31" s="46" t="s">
        <v>119</v>
      </c>
      <c r="J31" s="45" t="s">
        <v>81</v>
      </c>
      <c r="K31" s="47" t="s">
        <v>54</v>
      </c>
      <c r="L31" s="44">
        <v>5</v>
      </c>
      <c r="M31" s="44">
        <v>5</v>
      </c>
      <c r="N31" s="44">
        <v>5</v>
      </c>
    </row>
    <row r="32" spans="1:14" s="41" customFormat="1" ht="78" x14ac:dyDescent="0.3">
      <c r="A32" s="44">
        <v>10</v>
      </c>
      <c r="B32" s="45" t="s">
        <v>51</v>
      </c>
      <c r="C32" s="44" t="s">
        <v>52</v>
      </c>
      <c r="D32" s="45" t="s">
        <v>81</v>
      </c>
      <c r="E32" s="45" t="s">
        <v>53</v>
      </c>
      <c r="F32" s="44">
        <v>3</v>
      </c>
      <c r="G32" s="44">
        <v>3</v>
      </c>
      <c r="H32" s="45" t="s">
        <v>54</v>
      </c>
      <c r="I32" s="46" t="s">
        <v>119</v>
      </c>
      <c r="J32" s="45" t="s">
        <v>81</v>
      </c>
      <c r="K32" s="44" t="s">
        <v>54</v>
      </c>
      <c r="L32" s="44">
        <v>5</v>
      </c>
      <c r="M32" s="44">
        <v>5</v>
      </c>
      <c r="N32" s="44">
        <v>5</v>
      </c>
    </row>
    <row r="33" spans="1:14" s="41" customFormat="1" ht="78" x14ac:dyDescent="0.3">
      <c r="A33" s="44">
        <v>11</v>
      </c>
      <c r="B33" s="45" t="s">
        <v>68</v>
      </c>
      <c r="C33" s="44" t="s">
        <v>52</v>
      </c>
      <c r="D33" s="45" t="s">
        <v>81</v>
      </c>
      <c r="E33" s="45" t="s">
        <v>53</v>
      </c>
      <c r="F33" s="44">
        <v>3</v>
      </c>
      <c r="G33" s="44">
        <v>3</v>
      </c>
      <c r="H33" s="45" t="s">
        <v>54</v>
      </c>
      <c r="I33" s="46" t="s">
        <v>119</v>
      </c>
      <c r="J33" s="45" t="s">
        <v>81</v>
      </c>
      <c r="K33" s="47" t="s">
        <v>54</v>
      </c>
      <c r="L33" s="44">
        <v>5</v>
      </c>
      <c r="M33" s="44">
        <v>5</v>
      </c>
      <c r="N33" s="44">
        <v>5</v>
      </c>
    </row>
    <row r="34" spans="1:14" s="41" customFormat="1" ht="78" x14ac:dyDescent="0.3">
      <c r="A34" s="44">
        <v>12</v>
      </c>
      <c r="B34" s="45" t="s">
        <v>91</v>
      </c>
      <c r="C34" s="44" t="s">
        <v>52</v>
      </c>
      <c r="D34" s="45" t="s">
        <v>81</v>
      </c>
      <c r="E34" s="45" t="s">
        <v>53</v>
      </c>
      <c r="F34" s="44">
        <v>3</v>
      </c>
      <c r="G34" s="44">
        <v>3</v>
      </c>
      <c r="H34" s="45" t="s">
        <v>54</v>
      </c>
      <c r="I34" s="46" t="s">
        <v>119</v>
      </c>
      <c r="J34" s="45" t="s">
        <v>81</v>
      </c>
      <c r="K34" s="47" t="s">
        <v>54</v>
      </c>
      <c r="L34" s="44">
        <v>5</v>
      </c>
      <c r="M34" s="44">
        <v>5</v>
      </c>
      <c r="N34" s="44">
        <v>5</v>
      </c>
    </row>
    <row r="35" spans="1:14" s="41" customFormat="1" ht="78" x14ac:dyDescent="0.3">
      <c r="A35" s="44">
        <v>13</v>
      </c>
      <c r="B35" s="45" t="s">
        <v>92</v>
      </c>
      <c r="C35" s="44" t="s">
        <v>52</v>
      </c>
      <c r="D35" s="45" t="s">
        <v>81</v>
      </c>
      <c r="E35" s="45" t="s">
        <v>53</v>
      </c>
      <c r="F35" s="44">
        <v>3</v>
      </c>
      <c r="G35" s="44">
        <v>3</v>
      </c>
      <c r="H35" s="45" t="s">
        <v>54</v>
      </c>
      <c r="I35" s="46" t="s">
        <v>119</v>
      </c>
      <c r="J35" s="45" t="s">
        <v>81</v>
      </c>
      <c r="K35" s="47" t="s">
        <v>54</v>
      </c>
      <c r="L35" s="44">
        <v>4</v>
      </c>
      <c r="M35" s="44">
        <v>4</v>
      </c>
      <c r="N35" s="44">
        <v>5</v>
      </c>
    </row>
    <row r="36" spans="1:14" s="41" customFormat="1" ht="78" x14ac:dyDescent="0.3">
      <c r="A36" s="44">
        <v>14</v>
      </c>
      <c r="B36" s="45" t="s">
        <v>93</v>
      </c>
      <c r="C36" s="44" t="s">
        <v>52</v>
      </c>
      <c r="D36" s="45" t="s">
        <v>81</v>
      </c>
      <c r="E36" s="45" t="s">
        <v>53</v>
      </c>
      <c r="F36" s="44">
        <v>3</v>
      </c>
      <c r="G36" s="44">
        <v>3</v>
      </c>
      <c r="H36" s="45" t="s">
        <v>54</v>
      </c>
      <c r="I36" s="46" t="s">
        <v>119</v>
      </c>
      <c r="J36" s="45" t="s">
        <v>81</v>
      </c>
      <c r="K36" s="45" t="s">
        <v>54</v>
      </c>
      <c r="L36" s="44">
        <v>5</v>
      </c>
      <c r="M36" s="44">
        <v>5</v>
      </c>
      <c r="N36" s="44">
        <v>5</v>
      </c>
    </row>
    <row r="37" spans="1:14" s="41" customFormat="1" ht="78" x14ac:dyDescent="0.3">
      <c r="A37" s="44">
        <v>15</v>
      </c>
      <c r="B37" s="45" t="s">
        <v>70</v>
      </c>
      <c r="C37" s="44" t="s">
        <v>52</v>
      </c>
      <c r="D37" s="45" t="s">
        <v>81</v>
      </c>
      <c r="E37" s="45" t="s">
        <v>53</v>
      </c>
      <c r="F37" s="44">
        <v>3</v>
      </c>
      <c r="G37" s="44">
        <v>3</v>
      </c>
      <c r="H37" s="45" t="s">
        <v>54</v>
      </c>
      <c r="I37" s="46" t="s">
        <v>119</v>
      </c>
      <c r="J37" s="45" t="s">
        <v>81</v>
      </c>
      <c r="K37" s="47" t="s">
        <v>54</v>
      </c>
      <c r="L37" s="44">
        <v>5</v>
      </c>
      <c r="M37" s="44">
        <v>5</v>
      </c>
      <c r="N37" s="44">
        <v>5</v>
      </c>
    </row>
    <row r="38" spans="1:14" s="41" customFormat="1" ht="78" x14ac:dyDescent="0.3">
      <c r="A38" s="44">
        <v>16</v>
      </c>
      <c r="B38" s="45" t="s">
        <v>95</v>
      </c>
      <c r="C38" s="44" t="s">
        <v>52</v>
      </c>
      <c r="D38" s="45" t="s">
        <v>81</v>
      </c>
      <c r="E38" s="45" t="s">
        <v>53</v>
      </c>
      <c r="F38" s="44">
        <v>3</v>
      </c>
      <c r="G38" s="44">
        <v>3</v>
      </c>
      <c r="H38" s="45" t="s">
        <v>54</v>
      </c>
      <c r="I38" s="46" t="s">
        <v>119</v>
      </c>
      <c r="J38" s="45" t="s">
        <v>81</v>
      </c>
      <c r="K38" s="47" t="s">
        <v>54</v>
      </c>
      <c r="L38" s="44">
        <v>4</v>
      </c>
      <c r="M38" s="44">
        <v>4</v>
      </c>
      <c r="N38" s="44">
        <v>4</v>
      </c>
    </row>
    <row r="39" spans="1:14" s="41" customFormat="1" ht="78" x14ac:dyDescent="0.3">
      <c r="A39" s="44">
        <v>17</v>
      </c>
      <c r="B39" s="45" t="s">
        <v>55</v>
      </c>
      <c r="C39" s="44" t="s">
        <v>52</v>
      </c>
      <c r="D39" s="45" t="s">
        <v>81</v>
      </c>
      <c r="E39" s="45" t="s">
        <v>53</v>
      </c>
      <c r="F39" s="44">
        <v>3</v>
      </c>
      <c r="G39" s="44">
        <v>3</v>
      </c>
      <c r="H39" s="45" t="s">
        <v>54</v>
      </c>
      <c r="I39" s="46" t="s">
        <v>119</v>
      </c>
      <c r="J39" s="45" t="s">
        <v>81</v>
      </c>
      <c r="K39" s="47" t="s">
        <v>54</v>
      </c>
      <c r="L39" s="44">
        <v>4</v>
      </c>
      <c r="M39" s="44">
        <v>4</v>
      </c>
      <c r="N39" s="44">
        <v>4</v>
      </c>
    </row>
    <row r="40" spans="1:14" s="41" customFormat="1" ht="78" x14ac:dyDescent="0.3">
      <c r="A40" s="44">
        <v>18</v>
      </c>
      <c r="B40" s="45" t="s">
        <v>59</v>
      </c>
      <c r="C40" s="44" t="s">
        <v>52</v>
      </c>
      <c r="D40" s="45" t="s">
        <v>81</v>
      </c>
      <c r="E40" s="45" t="s">
        <v>53</v>
      </c>
      <c r="F40" s="44">
        <v>3</v>
      </c>
      <c r="G40" s="44">
        <v>3</v>
      </c>
      <c r="H40" s="45" t="s">
        <v>54</v>
      </c>
      <c r="I40" s="46" t="s">
        <v>119</v>
      </c>
      <c r="J40" s="45" t="s">
        <v>81</v>
      </c>
      <c r="K40" s="47" t="s">
        <v>54</v>
      </c>
      <c r="L40" s="48">
        <v>4</v>
      </c>
      <c r="M40" s="48">
        <v>4</v>
      </c>
      <c r="N40" s="44">
        <v>4</v>
      </c>
    </row>
    <row r="41" spans="1:14" s="41" customFormat="1" ht="78" x14ac:dyDescent="0.3">
      <c r="A41" s="44">
        <v>19</v>
      </c>
      <c r="B41" s="45" t="s">
        <v>97</v>
      </c>
      <c r="C41" s="44" t="s">
        <v>52</v>
      </c>
      <c r="D41" s="45" t="s">
        <v>81</v>
      </c>
      <c r="E41" s="45" t="s">
        <v>53</v>
      </c>
      <c r="F41" s="44">
        <v>3</v>
      </c>
      <c r="G41" s="44">
        <v>3</v>
      </c>
      <c r="H41" s="45" t="s">
        <v>54</v>
      </c>
      <c r="I41" s="46" t="s">
        <v>119</v>
      </c>
      <c r="J41" s="45" t="s">
        <v>81</v>
      </c>
      <c r="K41" s="49" t="s">
        <v>54</v>
      </c>
      <c r="L41" s="44">
        <v>4</v>
      </c>
      <c r="M41" s="44">
        <v>4</v>
      </c>
      <c r="N41" s="44">
        <v>4</v>
      </c>
    </row>
    <row r="42" spans="1:14" s="41" customFormat="1" ht="78" x14ac:dyDescent="0.3">
      <c r="A42" s="44">
        <v>20</v>
      </c>
      <c r="B42" s="45" t="s">
        <v>61</v>
      </c>
      <c r="C42" s="44" t="s">
        <v>52</v>
      </c>
      <c r="D42" s="45" t="s">
        <v>81</v>
      </c>
      <c r="E42" s="45" t="s">
        <v>53</v>
      </c>
      <c r="F42" s="44">
        <v>3</v>
      </c>
      <c r="G42" s="44">
        <v>3</v>
      </c>
      <c r="H42" s="45" t="s">
        <v>54</v>
      </c>
      <c r="I42" s="46" t="s">
        <v>119</v>
      </c>
      <c r="J42" s="45" t="s">
        <v>81</v>
      </c>
      <c r="K42" s="49" t="s">
        <v>54</v>
      </c>
      <c r="L42" s="44">
        <v>4</v>
      </c>
      <c r="M42" s="44">
        <v>4</v>
      </c>
      <c r="N42" s="44">
        <v>4</v>
      </c>
    </row>
    <row r="43" spans="1:14" s="41" customFormat="1" ht="78" x14ac:dyDescent="0.3">
      <c r="A43" s="44">
        <v>21</v>
      </c>
      <c r="B43" s="45" t="s">
        <v>57</v>
      </c>
      <c r="C43" s="44" t="s">
        <v>52</v>
      </c>
      <c r="D43" s="45" t="s">
        <v>81</v>
      </c>
      <c r="E43" s="45" t="s">
        <v>53</v>
      </c>
      <c r="F43" s="44">
        <v>3</v>
      </c>
      <c r="G43" s="44">
        <v>3</v>
      </c>
      <c r="H43" s="45" t="s">
        <v>54</v>
      </c>
      <c r="I43" s="46" t="s">
        <v>119</v>
      </c>
      <c r="J43" s="45" t="s">
        <v>81</v>
      </c>
      <c r="K43" s="49" t="s">
        <v>54</v>
      </c>
      <c r="L43" s="44">
        <v>4</v>
      </c>
      <c r="M43" s="44">
        <v>4</v>
      </c>
      <c r="N43" s="44">
        <v>4</v>
      </c>
    </row>
    <row r="44" spans="1:14" s="41" customFormat="1" ht="62.4" x14ac:dyDescent="0.3">
      <c r="A44" s="44">
        <v>22</v>
      </c>
      <c r="B44" s="45" t="s">
        <v>58</v>
      </c>
      <c r="C44" s="44" t="s">
        <v>52</v>
      </c>
      <c r="D44" s="45" t="s">
        <v>117</v>
      </c>
      <c r="E44" s="45" t="s">
        <v>53</v>
      </c>
      <c r="F44" s="44">
        <v>3</v>
      </c>
      <c r="G44" s="44">
        <v>3</v>
      </c>
      <c r="H44" s="45" t="s">
        <v>54</v>
      </c>
      <c r="I44" s="51" t="s">
        <v>118</v>
      </c>
      <c r="J44" s="45" t="s">
        <v>117</v>
      </c>
      <c r="K44" s="49" t="s">
        <v>54</v>
      </c>
      <c r="L44" s="44">
        <v>4</v>
      </c>
      <c r="M44" s="44">
        <v>4</v>
      </c>
      <c r="N44" s="44">
        <v>4</v>
      </c>
    </row>
    <row r="45" spans="1:14" s="41" customFormat="1" ht="64.5" customHeight="1" x14ac:dyDescent="0.3">
      <c r="A45" s="44"/>
      <c r="B45" s="45"/>
      <c r="C45" s="44"/>
      <c r="D45" s="45" t="s">
        <v>81</v>
      </c>
      <c r="E45" s="45" t="s">
        <v>53</v>
      </c>
      <c r="F45" s="44">
        <v>3</v>
      </c>
      <c r="G45" s="44">
        <v>3</v>
      </c>
      <c r="H45" s="45" t="s">
        <v>54</v>
      </c>
      <c r="I45" s="51" t="s">
        <v>119</v>
      </c>
      <c r="J45" s="45" t="s">
        <v>81</v>
      </c>
      <c r="K45" s="49" t="s">
        <v>54</v>
      </c>
      <c r="L45" s="44">
        <v>4</v>
      </c>
      <c r="M45" s="44">
        <v>4</v>
      </c>
      <c r="N45" s="44">
        <v>4</v>
      </c>
    </row>
    <row r="46" spans="1:14" s="41" customFormat="1" ht="78" x14ac:dyDescent="0.3">
      <c r="A46" s="44">
        <v>23</v>
      </c>
      <c r="B46" s="45" t="s">
        <v>75</v>
      </c>
      <c r="C46" s="44" t="s">
        <v>52</v>
      </c>
      <c r="D46" s="45" t="s">
        <v>85</v>
      </c>
      <c r="E46" s="45" t="s">
        <v>53</v>
      </c>
      <c r="F46" s="44">
        <v>3</v>
      </c>
      <c r="G46" s="44">
        <v>3</v>
      </c>
      <c r="H46" s="45" t="s">
        <v>54</v>
      </c>
      <c r="I46" s="51">
        <v>22706</v>
      </c>
      <c r="J46" s="45" t="s">
        <v>85</v>
      </c>
      <c r="K46" s="49" t="s">
        <v>54</v>
      </c>
      <c r="L46" s="44">
        <v>4</v>
      </c>
      <c r="M46" s="44">
        <v>4</v>
      </c>
      <c r="N46" s="44">
        <v>4</v>
      </c>
    </row>
    <row r="47" spans="1:14" s="41" customFormat="1" ht="78" x14ac:dyDescent="0.3">
      <c r="A47" s="44">
        <v>24</v>
      </c>
      <c r="B47" s="45" t="s">
        <v>100</v>
      </c>
      <c r="C47" s="44" t="s">
        <v>52</v>
      </c>
      <c r="D47" s="45" t="s">
        <v>81</v>
      </c>
      <c r="E47" s="45" t="s">
        <v>53</v>
      </c>
      <c r="F47" s="44">
        <v>3</v>
      </c>
      <c r="G47" s="44">
        <v>3</v>
      </c>
      <c r="H47" s="45" t="s">
        <v>54</v>
      </c>
      <c r="I47" s="51">
        <v>22706</v>
      </c>
      <c r="J47" s="45" t="s">
        <v>81</v>
      </c>
      <c r="K47" s="49" t="s">
        <v>54</v>
      </c>
      <c r="L47" s="44">
        <v>4</v>
      </c>
      <c r="M47" s="44">
        <v>4</v>
      </c>
      <c r="N47" s="44">
        <v>4</v>
      </c>
    </row>
    <row r="48" spans="1:14" s="41" customFormat="1" ht="78" x14ac:dyDescent="0.3">
      <c r="A48" s="44">
        <v>25</v>
      </c>
      <c r="B48" s="45" t="s">
        <v>101</v>
      </c>
      <c r="C48" s="44" t="s">
        <v>52</v>
      </c>
      <c r="D48" s="45" t="s">
        <v>81</v>
      </c>
      <c r="E48" s="45" t="s">
        <v>53</v>
      </c>
      <c r="F48" s="44">
        <v>3</v>
      </c>
      <c r="G48" s="44">
        <v>3</v>
      </c>
      <c r="H48" s="45" t="s">
        <v>54</v>
      </c>
      <c r="I48" s="51">
        <v>22706</v>
      </c>
      <c r="J48" s="45" t="s">
        <v>81</v>
      </c>
      <c r="K48" s="49" t="s">
        <v>54</v>
      </c>
      <c r="L48" s="44">
        <v>4</v>
      </c>
      <c r="M48" s="44">
        <v>4</v>
      </c>
      <c r="N48" s="44">
        <v>4</v>
      </c>
    </row>
    <row r="49" spans="1:14" s="41" customFormat="1" ht="63" customHeight="1" x14ac:dyDescent="0.3">
      <c r="A49" s="44">
        <v>26</v>
      </c>
      <c r="B49" s="45" t="s">
        <v>102</v>
      </c>
      <c r="C49" s="44" t="s">
        <v>52</v>
      </c>
      <c r="D49" s="45" t="s">
        <v>82</v>
      </c>
      <c r="E49" s="45" t="s">
        <v>53</v>
      </c>
      <c r="F49" s="44">
        <v>3</v>
      </c>
      <c r="G49" s="44">
        <v>3</v>
      </c>
      <c r="H49" s="45" t="s">
        <v>54</v>
      </c>
      <c r="I49" s="51"/>
      <c r="J49" s="45" t="s">
        <v>82</v>
      </c>
      <c r="K49" s="49" t="s">
        <v>54</v>
      </c>
      <c r="L49" s="44">
        <v>4</v>
      </c>
      <c r="M49" s="44">
        <v>4</v>
      </c>
      <c r="N49" s="44">
        <v>4</v>
      </c>
    </row>
    <row r="50" spans="1:14" s="41" customFormat="1" ht="63" customHeight="1" x14ac:dyDescent="0.3">
      <c r="A50" s="44">
        <v>27</v>
      </c>
      <c r="B50" s="45" t="s">
        <v>103</v>
      </c>
      <c r="C50" s="44" t="s">
        <v>52</v>
      </c>
      <c r="D50" s="45" t="s">
        <v>83</v>
      </c>
      <c r="E50" s="45" t="s">
        <v>53</v>
      </c>
      <c r="F50" s="44">
        <v>3</v>
      </c>
      <c r="G50" s="44">
        <v>3</v>
      </c>
      <c r="H50" s="45" t="s">
        <v>54</v>
      </c>
      <c r="I50" s="44"/>
      <c r="J50" s="45" t="s">
        <v>83</v>
      </c>
      <c r="K50" s="49" t="s">
        <v>54</v>
      </c>
      <c r="L50" s="44">
        <v>4</v>
      </c>
      <c r="M50" s="44">
        <v>4</v>
      </c>
      <c r="N50" s="44">
        <v>4</v>
      </c>
    </row>
    <row r="51" spans="1:14" s="41" customFormat="1" ht="63" customHeight="1" x14ac:dyDescent="0.3">
      <c r="A51" s="44">
        <v>28</v>
      </c>
      <c r="B51" s="45" t="s">
        <v>104</v>
      </c>
      <c r="C51" s="44" t="s">
        <v>52</v>
      </c>
      <c r="D51" s="45" t="s">
        <v>84</v>
      </c>
      <c r="E51" s="45" t="s">
        <v>53</v>
      </c>
      <c r="F51" s="44">
        <v>3</v>
      </c>
      <c r="G51" s="44">
        <v>3</v>
      </c>
      <c r="H51" s="45" t="s">
        <v>54</v>
      </c>
      <c r="I51" s="44"/>
      <c r="J51" s="45" t="s">
        <v>84</v>
      </c>
      <c r="K51" s="49" t="s">
        <v>54</v>
      </c>
      <c r="L51" s="44">
        <v>4</v>
      </c>
      <c r="M51" s="44">
        <v>4</v>
      </c>
      <c r="N51" s="44">
        <v>4</v>
      </c>
    </row>
    <row r="52" spans="1:14" s="41" customFormat="1" ht="63" customHeight="1" x14ac:dyDescent="0.3">
      <c r="A52" s="44">
        <v>29</v>
      </c>
      <c r="B52" s="45" t="s">
        <v>107</v>
      </c>
      <c r="C52" s="44" t="s">
        <v>63</v>
      </c>
      <c r="D52" s="45" t="s">
        <v>117</v>
      </c>
      <c r="E52" s="45" t="s">
        <v>53</v>
      </c>
      <c r="F52" s="44">
        <v>3</v>
      </c>
      <c r="G52" s="44">
        <v>3</v>
      </c>
      <c r="H52" s="45" t="s">
        <v>54</v>
      </c>
      <c r="I52" s="51" t="s">
        <v>118</v>
      </c>
      <c r="J52" s="45" t="s">
        <v>117</v>
      </c>
      <c r="K52" s="49" t="s">
        <v>54</v>
      </c>
      <c r="L52" s="44">
        <v>4</v>
      </c>
      <c r="M52" s="44">
        <v>4</v>
      </c>
      <c r="N52" s="44">
        <v>4</v>
      </c>
    </row>
    <row r="53" spans="1:14" s="41" customFormat="1" ht="63" customHeight="1" x14ac:dyDescent="0.3">
      <c r="A53" s="44"/>
      <c r="B53" s="45"/>
      <c r="C53" s="44"/>
      <c r="D53" s="45" t="s">
        <v>81</v>
      </c>
      <c r="E53" s="45" t="s">
        <v>53</v>
      </c>
      <c r="F53" s="44">
        <v>3</v>
      </c>
      <c r="G53" s="44">
        <v>3</v>
      </c>
      <c r="H53" s="45" t="s">
        <v>54</v>
      </c>
      <c r="I53" s="46" t="s">
        <v>119</v>
      </c>
      <c r="J53" s="45" t="s">
        <v>81</v>
      </c>
      <c r="K53" s="49" t="s">
        <v>54</v>
      </c>
      <c r="L53" s="44">
        <v>4</v>
      </c>
      <c r="M53" s="44">
        <v>4</v>
      </c>
      <c r="N53" s="44">
        <v>4</v>
      </c>
    </row>
    <row r="54" spans="1:14" s="41" customFormat="1" ht="63" customHeight="1" x14ac:dyDescent="0.3">
      <c r="A54" s="44">
        <v>30</v>
      </c>
      <c r="B54" s="45" t="s">
        <v>79</v>
      </c>
      <c r="C54" s="44" t="s">
        <v>63</v>
      </c>
      <c r="D54" s="45" t="s">
        <v>117</v>
      </c>
      <c r="E54" s="45" t="s">
        <v>53</v>
      </c>
      <c r="F54" s="44">
        <v>3</v>
      </c>
      <c r="G54" s="44">
        <v>3</v>
      </c>
      <c r="H54" s="45" t="s">
        <v>54</v>
      </c>
      <c r="I54" s="51" t="s">
        <v>118</v>
      </c>
      <c r="J54" s="45" t="s">
        <v>117</v>
      </c>
      <c r="K54" s="49" t="s">
        <v>54</v>
      </c>
      <c r="L54" s="44">
        <v>4</v>
      </c>
      <c r="M54" s="44">
        <v>4</v>
      </c>
      <c r="N54" s="44">
        <v>4</v>
      </c>
    </row>
    <row r="55" spans="1:14" s="41" customFormat="1" ht="63" customHeight="1" x14ac:dyDescent="0.3">
      <c r="A55" s="44"/>
      <c r="B55" s="45"/>
      <c r="C55" s="44"/>
      <c r="D55" s="45" t="s">
        <v>81</v>
      </c>
      <c r="E55" s="45" t="s">
        <v>53</v>
      </c>
      <c r="F55" s="44">
        <v>3</v>
      </c>
      <c r="G55" s="44">
        <v>3</v>
      </c>
      <c r="H55" s="45" t="s">
        <v>54</v>
      </c>
      <c r="I55" s="51" t="s">
        <v>119</v>
      </c>
      <c r="J55" s="45" t="s">
        <v>81</v>
      </c>
      <c r="K55" s="49" t="s">
        <v>54</v>
      </c>
      <c r="L55" s="44">
        <v>4</v>
      </c>
      <c r="M55" s="44">
        <v>4</v>
      </c>
      <c r="N55" s="44">
        <v>4</v>
      </c>
    </row>
    <row r="56" spans="1:14" s="41" customFormat="1" ht="63" customHeight="1" x14ac:dyDescent="0.3">
      <c r="A56" s="44">
        <v>31</v>
      </c>
      <c r="B56" s="45" t="s">
        <v>121</v>
      </c>
      <c r="C56" s="44" t="s">
        <v>63</v>
      </c>
      <c r="D56" s="45" t="s">
        <v>117</v>
      </c>
      <c r="E56" s="45" t="s">
        <v>53</v>
      </c>
      <c r="F56" s="44">
        <v>3</v>
      </c>
      <c r="G56" s="44">
        <v>3</v>
      </c>
      <c r="H56" s="45" t="s">
        <v>54</v>
      </c>
      <c r="I56" s="51" t="s">
        <v>118</v>
      </c>
      <c r="J56" s="45" t="s">
        <v>117</v>
      </c>
      <c r="K56" s="49" t="s">
        <v>54</v>
      </c>
      <c r="L56" s="44">
        <v>4</v>
      </c>
      <c r="M56" s="44">
        <v>4</v>
      </c>
      <c r="N56" s="44">
        <v>4</v>
      </c>
    </row>
    <row r="57" spans="1:14" s="41" customFormat="1" ht="63" customHeight="1" x14ac:dyDescent="0.3">
      <c r="A57" s="44"/>
      <c r="B57" s="45"/>
      <c r="C57" s="44"/>
      <c r="D57" s="45" t="s">
        <v>81</v>
      </c>
      <c r="E57" s="45" t="s">
        <v>53</v>
      </c>
      <c r="F57" s="44">
        <v>3</v>
      </c>
      <c r="G57" s="44">
        <v>3</v>
      </c>
      <c r="H57" s="45" t="s">
        <v>54</v>
      </c>
      <c r="I57" s="51" t="s">
        <v>119</v>
      </c>
      <c r="J57" s="45" t="s">
        <v>81</v>
      </c>
      <c r="K57" s="49" t="s">
        <v>54</v>
      </c>
      <c r="L57" s="44">
        <v>4</v>
      </c>
      <c r="M57" s="44">
        <v>4</v>
      </c>
      <c r="N57" s="44">
        <v>4</v>
      </c>
    </row>
    <row r="58" spans="1:14" s="41" customFormat="1" ht="63" customHeight="1" x14ac:dyDescent="0.3">
      <c r="A58" s="44">
        <v>32</v>
      </c>
      <c r="B58" s="45" t="s">
        <v>112</v>
      </c>
      <c r="C58" s="44" t="s">
        <v>63</v>
      </c>
      <c r="D58" s="45" t="s">
        <v>117</v>
      </c>
      <c r="E58" s="45" t="s">
        <v>53</v>
      </c>
      <c r="F58" s="44">
        <v>3</v>
      </c>
      <c r="G58" s="44">
        <v>3</v>
      </c>
      <c r="H58" s="45" t="s">
        <v>54</v>
      </c>
      <c r="I58" s="51" t="s">
        <v>118</v>
      </c>
      <c r="J58" s="45" t="s">
        <v>117</v>
      </c>
      <c r="K58" s="49" t="s">
        <v>54</v>
      </c>
      <c r="L58" s="44">
        <v>4</v>
      </c>
      <c r="M58" s="44">
        <v>4</v>
      </c>
      <c r="N58" s="44">
        <v>4</v>
      </c>
    </row>
    <row r="59" spans="1:14" s="41" customFormat="1" ht="63" customHeight="1" x14ac:dyDescent="0.3">
      <c r="A59" s="44"/>
      <c r="B59" s="45"/>
      <c r="C59" s="44"/>
      <c r="D59" s="45" t="s">
        <v>81</v>
      </c>
      <c r="E59" s="45" t="s">
        <v>53</v>
      </c>
      <c r="F59" s="44">
        <v>3</v>
      </c>
      <c r="G59" s="44">
        <v>3</v>
      </c>
      <c r="H59" s="45" t="s">
        <v>54</v>
      </c>
      <c r="I59" s="51" t="s">
        <v>119</v>
      </c>
      <c r="J59" s="45" t="s">
        <v>81</v>
      </c>
      <c r="K59" s="49" t="s">
        <v>54</v>
      </c>
      <c r="L59" s="44">
        <v>4</v>
      </c>
      <c r="M59" s="44">
        <v>4</v>
      </c>
      <c r="N59" s="44">
        <v>4</v>
      </c>
    </row>
    <row r="60" spans="1:14" s="41" customFormat="1" ht="63" customHeight="1" x14ac:dyDescent="0.3">
      <c r="A60" s="44">
        <v>33</v>
      </c>
      <c r="B60" s="45" t="s">
        <v>71</v>
      </c>
      <c r="C60" s="44" t="s">
        <v>63</v>
      </c>
      <c r="D60" s="45" t="s">
        <v>117</v>
      </c>
      <c r="E60" s="45" t="s">
        <v>53</v>
      </c>
      <c r="F60" s="44">
        <v>3</v>
      </c>
      <c r="G60" s="44">
        <v>3</v>
      </c>
      <c r="H60" s="45" t="s">
        <v>54</v>
      </c>
      <c r="I60" s="51" t="s">
        <v>118</v>
      </c>
      <c r="J60" s="45" t="s">
        <v>117</v>
      </c>
      <c r="K60" s="49" t="s">
        <v>54</v>
      </c>
      <c r="L60" s="44">
        <v>4</v>
      </c>
      <c r="M60" s="44">
        <v>4</v>
      </c>
      <c r="N60" s="44">
        <v>4</v>
      </c>
    </row>
    <row r="61" spans="1:14" s="41" customFormat="1" ht="63" customHeight="1" x14ac:dyDescent="0.3">
      <c r="A61" s="44"/>
      <c r="B61" s="45"/>
      <c r="C61" s="44"/>
      <c r="D61" s="45" t="s">
        <v>81</v>
      </c>
      <c r="E61" s="45" t="s">
        <v>53</v>
      </c>
      <c r="F61" s="44">
        <v>3</v>
      </c>
      <c r="G61" s="44">
        <v>3</v>
      </c>
      <c r="H61" s="45" t="s">
        <v>54</v>
      </c>
      <c r="I61" s="51" t="s">
        <v>119</v>
      </c>
      <c r="J61" s="45" t="s">
        <v>81</v>
      </c>
      <c r="K61" s="49" t="s">
        <v>54</v>
      </c>
      <c r="L61" s="44">
        <v>4</v>
      </c>
      <c r="M61" s="44">
        <v>4</v>
      </c>
      <c r="N61" s="44">
        <v>4</v>
      </c>
    </row>
    <row r="62" spans="1:14" s="41" customFormat="1" ht="63" customHeight="1" x14ac:dyDescent="0.3">
      <c r="A62" s="44">
        <v>34</v>
      </c>
      <c r="B62" s="45" t="s">
        <v>109</v>
      </c>
      <c r="C62" s="44" t="s">
        <v>63</v>
      </c>
      <c r="D62" s="45" t="s">
        <v>117</v>
      </c>
      <c r="E62" s="45" t="s">
        <v>53</v>
      </c>
      <c r="F62" s="44">
        <v>3</v>
      </c>
      <c r="G62" s="44">
        <v>3</v>
      </c>
      <c r="H62" s="45" t="s">
        <v>54</v>
      </c>
      <c r="I62" s="51" t="s">
        <v>118</v>
      </c>
      <c r="J62" s="45" t="s">
        <v>117</v>
      </c>
      <c r="K62" s="49" t="s">
        <v>54</v>
      </c>
      <c r="L62" s="44">
        <v>4</v>
      </c>
      <c r="M62" s="44">
        <v>4</v>
      </c>
      <c r="N62" s="44">
        <v>4</v>
      </c>
    </row>
    <row r="63" spans="1:14" s="41" customFormat="1" ht="63" customHeight="1" x14ac:dyDescent="0.3">
      <c r="A63" s="44"/>
      <c r="B63" s="45"/>
      <c r="C63" s="44"/>
      <c r="D63" s="45" t="s">
        <v>81</v>
      </c>
      <c r="E63" s="45" t="s">
        <v>53</v>
      </c>
      <c r="F63" s="44">
        <v>3</v>
      </c>
      <c r="G63" s="44">
        <v>3</v>
      </c>
      <c r="H63" s="45" t="s">
        <v>54</v>
      </c>
      <c r="I63" s="51" t="s">
        <v>119</v>
      </c>
      <c r="J63" s="45" t="s">
        <v>81</v>
      </c>
      <c r="K63" s="49" t="s">
        <v>54</v>
      </c>
      <c r="L63" s="44">
        <v>4</v>
      </c>
      <c r="M63" s="44">
        <v>4</v>
      </c>
      <c r="N63" s="44">
        <v>4</v>
      </c>
    </row>
    <row r="64" spans="1:14" s="41" customFormat="1" ht="63" customHeight="1" x14ac:dyDescent="0.3">
      <c r="A64" s="44">
        <v>35</v>
      </c>
      <c r="B64" s="45" t="s">
        <v>108</v>
      </c>
      <c r="C64" s="44" t="s">
        <v>63</v>
      </c>
      <c r="D64" s="45" t="s">
        <v>82</v>
      </c>
      <c r="E64" s="45" t="s">
        <v>53</v>
      </c>
      <c r="F64" s="44">
        <v>3</v>
      </c>
      <c r="G64" s="44">
        <v>3</v>
      </c>
      <c r="H64" s="45" t="s">
        <v>54</v>
      </c>
      <c r="I64" s="51" t="s">
        <v>119</v>
      </c>
      <c r="J64" s="45" t="s">
        <v>82</v>
      </c>
      <c r="K64" s="49" t="s">
        <v>54</v>
      </c>
      <c r="L64" s="44">
        <v>4</v>
      </c>
      <c r="M64" s="44">
        <v>4</v>
      </c>
      <c r="N64" s="44">
        <v>4</v>
      </c>
    </row>
    <row r="65" spans="1:14" s="41" customFormat="1" ht="63" customHeight="1" x14ac:dyDescent="0.3">
      <c r="A65" s="44">
        <v>36</v>
      </c>
      <c r="B65" s="45" t="s">
        <v>62</v>
      </c>
      <c r="C65" s="44" t="s">
        <v>63</v>
      </c>
      <c r="D65" s="45" t="s">
        <v>83</v>
      </c>
      <c r="E65" s="45" t="s">
        <v>53</v>
      </c>
      <c r="F65" s="44">
        <v>3</v>
      </c>
      <c r="G65" s="44">
        <v>3</v>
      </c>
      <c r="H65" s="45" t="s">
        <v>54</v>
      </c>
      <c r="I65" s="51" t="s">
        <v>119</v>
      </c>
      <c r="J65" s="45" t="s">
        <v>83</v>
      </c>
      <c r="K65" s="49" t="s">
        <v>54</v>
      </c>
      <c r="L65" s="44">
        <v>4</v>
      </c>
      <c r="M65" s="44">
        <v>4</v>
      </c>
      <c r="N65" s="44">
        <v>4</v>
      </c>
    </row>
    <row r="66" spans="1:14" s="41" customFormat="1" ht="63" customHeight="1" x14ac:dyDescent="0.3">
      <c r="A66" s="44">
        <v>37</v>
      </c>
      <c r="B66" s="45" t="s">
        <v>74</v>
      </c>
      <c r="C66" s="44" t="s">
        <v>63</v>
      </c>
      <c r="D66" s="45" t="s">
        <v>84</v>
      </c>
      <c r="E66" s="45" t="s">
        <v>53</v>
      </c>
      <c r="F66" s="44">
        <v>3</v>
      </c>
      <c r="G66" s="44">
        <v>3</v>
      </c>
      <c r="H66" s="45" t="s">
        <v>54</v>
      </c>
      <c r="I66" s="51" t="s">
        <v>119</v>
      </c>
      <c r="J66" s="45" t="s">
        <v>84</v>
      </c>
      <c r="K66" s="49" t="s">
        <v>54</v>
      </c>
      <c r="L66" s="44">
        <v>4</v>
      </c>
      <c r="M66" s="44">
        <v>4</v>
      </c>
      <c r="N66" s="44">
        <v>4</v>
      </c>
    </row>
    <row r="67" spans="1:14" s="41" customFormat="1" ht="31.2" x14ac:dyDescent="0.3">
      <c r="A67" s="44">
        <v>38</v>
      </c>
      <c r="B67" s="45" t="s">
        <v>96</v>
      </c>
      <c r="C67" s="44" t="s">
        <v>52</v>
      </c>
      <c r="D67" s="45" t="s">
        <v>124</v>
      </c>
      <c r="E67" s="45" t="s">
        <v>53</v>
      </c>
      <c r="F67" s="44">
        <v>3</v>
      </c>
      <c r="G67" s="44">
        <v>3</v>
      </c>
      <c r="H67" s="45" t="s">
        <v>54</v>
      </c>
      <c r="I67" s="46" t="s">
        <v>123</v>
      </c>
      <c r="J67" s="45" t="s">
        <v>124</v>
      </c>
      <c r="K67" s="49" t="s">
        <v>54</v>
      </c>
      <c r="L67" s="44">
        <v>5</v>
      </c>
      <c r="M67" s="44">
        <v>5</v>
      </c>
      <c r="N67" s="44">
        <v>5</v>
      </c>
    </row>
    <row r="68" spans="1:14" s="41" customFormat="1" ht="63" customHeight="1" x14ac:dyDescent="0.3">
      <c r="A68" s="44"/>
      <c r="B68" s="45"/>
      <c r="C68" s="44"/>
      <c r="D68" s="45" t="s">
        <v>81</v>
      </c>
      <c r="E68" s="45" t="s">
        <v>53</v>
      </c>
      <c r="F68" s="44">
        <v>3</v>
      </c>
      <c r="G68" s="44">
        <v>3</v>
      </c>
      <c r="H68" s="45" t="s">
        <v>54</v>
      </c>
      <c r="I68" s="46" t="s">
        <v>119</v>
      </c>
      <c r="J68" s="45" t="s">
        <v>81</v>
      </c>
      <c r="K68" s="49" t="s">
        <v>54</v>
      </c>
      <c r="L68" s="44">
        <v>4</v>
      </c>
      <c r="M68" s="44">
        <v>4</v>
      </c>
      <c r="N68" s="44">
        <v>4</v>
      </c>
    </row>
    <row r="69" spans="1:14" s="41" customFormat="1" ht="31.2" x14ac:dyDescent="0.3">
      <c r="A69" s="44">
        <v>39</v>
      </c>
      <c r="B69" s="45" t="s">
        <v>98</v>
      </c>
      <c r="C69" s="44" t="s">
        <v>52</v>
      </c>
      <c r="D69" s="45" t="s">
        <v>124</v>
      </c>
      <c r="E69" s="45" t="s">
        <v>53</v>
      </c>
      <c r="F69" s="44">
        <v>3</v>
      </c>
      <c r="G69" s="44">
        <v>3</v>
      </c>
      <c r="H69" s="45" t="s">
        <v>54</v>
      </c>
      <c r="I69" s="46" t="s">
        <v>123</v>
      </c>
      <c r="J69" s="45" t="s">
        <v>124</v>
      </c>
      <c r="K69" s="49" t="s">
        <v>54</v>
      </c>
      <c r="L69" s="44">
        <v>4</v>
      </c>
      <c r="M69" s="44">
        <v>4</v>
      </c>
      <c r="N69" s="44">
        <v>4</v>
      </c>
    </row>
    <row r="70" spans="1:14" s="41" customFormat="1" ht="62.25" customHeight="1" x14ac:dyDescent="0.3">
      <c r="A70" s="44"/>
      <c r="B70" s="45"/>
      <c r="C70" s="44"/>
      <c r="D70" s="45" t="s">
        <v>81</v>
      </c>
      <c r="E70" s="45" t="s">
        <v>53</v>
      </c>
      <c r="F70" s="44">
        <v>3</v>
      </c>
      <c r="G70" s="44">
        <v>3</v>
      </c>
      <c r="H70" s="45" t="s">
        <v>54</v>
      </c>
      <c r="I70" s="46" t="s">
        <v>119</v>
      </c>
      <c r="J70" s="45" t="s">
        <v>81</v>
      </c>
      <c r="K70" s="49" t="s">
        <v>54</v>
      </c>
      <c r="L70" s="44">
        <v>5</v>
      </c>
      <c r="M70" s="44">
        <v>5</v>
      </c>
      <c r="N70" s="44">
        <v>5</v>
      </c>
    </row>
    <row r="71" spans="1:14" s="41" customFormat="1" ht="62.4" x14ac:dyDescent="0.3">
      <c r="A71" s="44">
        <v>40</v>
      </c>
      <c r="B71" s="45" t="s">
        <v>60</v>
      </c>
      <c r="C71" s="44" t="s">
        <v>52</v>
      </c>
      <c r="D71" s="45" t="s">
        <v>117</v>
      </c>
      <c r="E71" s="45" t="s">
        <v>53</v>
      </c>
      <c r="F71" s="44">
        <v>3</v>
      </c>
      <c r="G71" s="44">
        <v>3</v>
      </c>
      <c r="H71" s="45" t="s">
        <v>54</v>
      </c>
      <c r="I71" s="51" t="s">
        <v>120</v>
      </c>
      <c r="J71" s="45" t="s">
        <v>117</v>
      </c>
      <c r="K71" s="49" t="s">
        <v>54</v>
      </c>
      <c r="L71" s="44">
        <v>5</v>
      </c>
      <c r="M71" s="44">
        <v>5</v>
      </c>
      <c r="N71" s="44">
        <v>5</v>
      </c>
    </row>
    <row r="72" spans="1:14" s="41" customFormat="1" ht="64.5" customHeight="1" x14ac:dyDescent="0.3">
      <c r="A72" s="44"/>
      <c r="B72" s="45"/>
      <c r="C72" s="44"/>
      <c r="D72" s="45" t="s">
        <v>124</v>
      </c>
      <c r="E72" s="45" t="s">
        <v>53</v>
      </c>
      <c r="F72" s="44">
        <v>3</v>
      </c>
      <c r="G72" s="44">
        <v>3</v>
      </c>
      <c r="H72" s="45" t="s">
        <v>54</v>
      </c>
      <c r="I72" s="51" t="s">
        <v>123</v>
      </c>
      <c r="J72" s="45" t="s">
        <v>124</v>
      </c>
      <c r="K72" s="49" t="s">
        <v>54</v>
      </c>
      <c r="L72" s="44">
        <v>5</v>
      </c>
      <c r="M72" s="44">
        <v>5</v>
      </c>
      <c r="N72" s="44">
        <v>5</v>
      </c>
    </row>
    <row r="73" spans="1:14" s="41" customFormat="1" ht="62.25" customHeight="1" x14ac:dyDescent="0.3">
      <c r="A73" s="44"/>
      <c r="B73" s="45"/>
      <c r="C73" s="44"/>
      <c r="D73" s="45" t="s">
        <v>81</v>
      </c>
      <c r="E73" s="45" t="s">
        <v>53</v>
      </c>
      <c r="F73" s="44">
        <v>3</v>
      </c>
      <c r="G73" s="44">
        <v>3</v>
      </c>
      <c r="H73" s="45" t="s">
        <v>54</v>
      </c>
      <c r="I73" s="51" t="s">
        <v>119</v>
      </c>
      <c r="J73" s="45" t="s">
        <v>81</v>
      </c>
      <c r="K73" s="49" t="s">
        <v>54</v>
      </c>
      <c r="L73" s="44">
        <v>5</v>
      </c>
      <c r="M73" s="44">
        <v>5</v>
      </c>
      <c r="N73" s="44">
        <v>5</v>
      </c>
    </row>
    <row r="74" spans="1:14" s="41" customFormat="1" ht="62.4" x14ac:dyDescent="0.3">
      <c r="A74" s="44">
        <v>41</v>
      </c>
      <c r="B74" s="45" t="s">
        <v>58</v>
      </c>
      <c r="C74" s="44" t="s">
        <v>52</v>
      </c>
      <c r="D74" s="45" t="s">
        <v>117</v>
      </c>
      <c r="E74" s="45" t="s">
        <v>53</v>
      </c>
      <c r="F74" s="44">
        <v>3</v>
      </c>
      <c r="G74" s="44">
        <v>3</v>
      </c>
      <c r="H74" s="45" t="s">
        <v>54</v>
      </c>
      <c r="I74" s="51" t="s">
        <v>118</v>
      </c>
      <c r="J74" s="45" t="s">
        <v>117</v>
      </c>
      <c r="K74" s="49" t="s">
        <v>54</v>
      </c>
      <c r="L74" s="44">
        <v>5</v>
      </c>
      <c r="M74" s="44">
        <v>5</v>
      </c>
      <c r="N74" s="44">
        <v>5</v>
      </c>
    </row>
    <row r="75" spans="1:14" s="41" customFormat="1" ht="64.5" customHeight="1" x14ac:dyDescent="0.3">
      <c r="A75" s="44"/>
      <c r="B75" s="45"/>
      <c r="C75" s="44"/>
      <c r="D75" s="45" t="s">
        <v>124</v>
      </c>
      <c r="E75" s="45" t="s">
        <v>53</v>
      </c>
      <c r="F75" s="44">
        <v>3</v>
      </c>
      <c r="G75" s="44">
        <v>3</v>
      </c>
      <c r="H75" s="45" t="s">
        <v>54</v>
      </c>
      <c r="I75" s="51" t="s">
        <v>123</v>
      </c>
      <c r="J75" s="45" t="s">
        <v>124</v>
      </c>
      <c r="K75" s="49" t="s">
        <v>54</v>
      </c>
      <c r="L75" s="44">
        <v>5</v>
      </c>
      <c r="M75" s="44">
        <v>5</v>
      </c>
      <c r="N75" s="44">
        <v>5</v>
      </c>
    </row>
    <row r="76" spans="1:14" s="41" customFormat="1" ht="63" customHeight="1" x14ac:dyDescent="0.3">
      <c r="A76" s="44"/>
      <c r="B76" s="45"/>
      <c r="C76" s="44"/>
      <c r="D76" s="45" t="s">
        <v>81</v>
      </c>
      <c r="E76" s="45" t="s">
        <v>53</v>
      </c>
      <c r="F76" s="44">
        <v>3</v>
      </c>
      <c r="G76" s="44">
        <v>3</v>
      </c>
      <c r="H76" s="45" t="s">
        <v>54</v>
      </c>
      <c r="I76" s="51" t="s">
        <v>119</v>
      </c>
      <c r="J76" s="45" t="s">
        <v>81</v>
      </c>
      <c r="K76" s="49" t="s">
        <v>54</v>
      </c>
      <c r="L76" s="44">
        <v>5</v>
      </c>
      <c r="M76" s="44">
        <v>5</v>
      </c>
      <c r="N76" s="44">
        <v>5</v>
      </c>
    </row>
    <row r="77" spans="1:14" s="41" customFormat="1" ht="63" customHeight="1" x14ac:dyDescent="0.3">
      <c r="A77" s="44">
        <v>42</v>
      </c>
      <c r="B77" s="45" t="s">
        <v>64</v>
      </c>
      <c r="C77" s="44" t="s">
        <v>63</v>
      </c>
      <c r="D77" s="45" t="s">
        <v>124</v>
      </c>
      <c r="E77" s="45" t="s">
        <v>53</v>
      </c>
      <c r="F77" s="44">
        <v>3</v>
      </c>
      <c r="G77" s="44">
        <v>3</v>
      </c>
      <c r="H77" s="45" t="s">
        <v>54</v>
      </c>
      <c r="I77" s="51" t="s">
        <v>123</v>
      </c>
      <c r="J77" s="45" t="s">
        <v>124</v>
      </c>
      <c r="K77" s="49" t="s">
        <v>54</v>
      </c>
      <c r="L77" s="44">
        <v>4</v>
      </c>
      <c r="M77" s="44">
        <v>4</v>
      </c>
      <c r="N77" s="44">
        <v>4</v>
      </c>
    </row>
    <row r="78" spans="1:14" s="41" customFormat="1" ht="63" customHeight="1" x14ac:dyDescent="0.3">
      <c r="A78" s="44"/>
      <c r="B78" s="45"/>
      <c r="C78" s="44"/>
      <c r="D78" s="45" t="s">
        <v>81</v>
      </c>
      <c r="E78" s="45" t="s">
        <v>53</v>
      </c>
      <c r="F78" s="44">
        <v>3</v>
      </c>
      <c r="G78" s="44">
        <v>3</v>
      </c>
      <c r="H78" s="45" t="s">
        <v>54</v>
      </c>
      <c r="I78" s="51" t="s">
        <v>119</v>
      </c>
      <c r="J78" s="45" t="s">
        <v>81</v>
      </c>
      <c r="K78" s="49" t="s">
        <v>54</v>
      </c>
      <c r="L78" s="44">
        <v>4</v>
      </c>
      <c r="M78" s="44">
        <v>4</v>
      </c>
      <c r="N78" s="44">
        <v>4</v>
      </c>
    </row>
    <row r="79" spans="1:14" s="41" customFormat="1" ht="63" customHeight="1" x14ac:dyDescent="0.3">
      <c r="A79" s="44">
        <v>43</v>
      </c>
      <c r="B79" s="45" t="s">
        <v>105</v>
      </c>
      <c r="C79" s="44" t="s">
        <v>63</v>
      </c>
      <c r="D79" s="45" t="s">
        <v>117</v>
      </c>
      <c r="E79" s="45" t="s">
        <v>53</v>
      </c>
      <c r="F79" s="44">
        <v>3</v>
      </c>
      <c r="G79" s="44">
        <v>3</v>
      </c>
      <c r="H79" s="45" t="s">
        <v>54</v>
      </c>
      <c r="I79" s="51" t="s">
        <v>118</v>
      </c>
      <c r="J79" s="45" t="s">
        <v>117</v>
      </c>
      <c r="K79" s="49" t="s">
        <v>54</v>
      </c>
      <c r="L79" s="44">
        <v>4</v>
      </c>
      <c r="M79" s="44">
        <v>4</v>
      </c>
      <c r="N79" s="44">
        <v>4</v>
      </c>
    </row>
    <row r="80" spans="1:14" s="41" customFormat="1" ht="63" customHeight="1" x14ac:dyDescent="0.3">
      <c r="A80" s="44"/>
      <c r="B80" s="45"/>
      <c r="C80" s="44"/>
      <c r="D80" s="45" t="s">
        <v>124</v>
      </c>
      <c r="E80" s="45" t="s">
        <v>53</v>
      </c>
      <c r="F80" s="44">
        <v>3</v>
      </c>
      <c r="G80" s="44">
        <v>3</v>
      </c>
      <c r="H80" s="45" t="s">
        <v>54</v>
      </c>
      <c r="I80" s="51" t="s">
        <v>123</v>
      </c>
      <c r="J80" s="45" t="s">
        <v>124</v>
      </c>
      <c r="K80" s="49" t="s">
        <v>54</v>
      </c>
      <c r="L80" s="44">
        <v>4</v>
      </c>
      <c r="M80" s="44">
        <v>4</v>
      </c>
      <c r="N80" s="44">
        <v>4</v>
      </c>
    </row>
    <row r="81" spans="1:14" s="41" customFormat="1" ht="63" customHeight="1" x14ac:dyDescent="0.3">
      <c r="A81" s="44"/>
      <c r="B81" s="45"/>
      <c r="C81" s="44"/>
      <c r="D81" s="45" t="s">
        <v>81</v>
      </c>
      <c r="E81" s="45" t="s">
        <v>53</v>
      </c>
      <c r="F81" s="44">
        <v>3</v>
      </c>
      <c r="G81" s="44">
        <v>3</v>
      </c>
      <c r="H81" s="45" t="s">
        <v>54</v>
      </c>
      <c r="I81" s="46" t="s">
        <v>119</v>
      </c>
      <c r="J81" s="45" t="s">
        <v>81</v>
      </c>
      <c r="K81" s="49" t="s">
        <v>54</v>
      </c>
      <c r="L81" s="44">
        <v>4</v>
      </c>
      <c r="M81" s="44">
        <v>4</v>
      </c>
      <c r="N81" s="44">
        <v>4</v>
      </c>
    </row>
    <row r="82" spans="1:14" s="41" customFormat="1" ht="63" customHeight="1" x14ac:dyDescent="0.3">
      <c r="A82" s="44">
        <v>44</v>
      </c>
      <c r="B82" s="45" t="s">
        <v>106</v>
      </c>
      <c r="C82" s="44" t="s">
        <v>63</v>
      </c>
      <c r="D82" s="45" t="s">
        <v>117</v>
      </c>
      <c r="E82" s="45" t="s">
        <v>53</v>
      </c>
      <c r="F82" s="44">
        <v>3</v>
      </c>
      <c r="G82" s="44">
        <v>3</v>
      </c>
      <c r="H82" s="45" t="s">
        <v>54</v>
      </c>
      <c r="I82" s="51" t="s">
        <v>118</v>
      </c>
      <c r="J82" s="45" t="s">
        <v>117</v>
      </c>
      <c r="K82" s="49" t="s">
        <v>54</v>
      </c>
      <c r="L82" s="44">
        <v>4</v>
      </c>
      <c r="M82" s="44">
        <v>4</v>
      </c>
      <c r="N82" s="44">
        <v>4</v>
      </c>
    </row>
    <row r="83" spans="1:14" s="41" customFormat="1" ht="63" customHeight="1" x14ac:dyDescent="0.3">
      <c r="A83" s="44"/>
      <c r="B83" s="45"/>
      <c r="C83" s="44"/>
      <c r="D83" s="45" t="s">
        <v>124</v>
      </c>
      <c r="E83" s="45" t="s">
        <v>53</v>
      </c>
      <c r="F83" s="44">
        <v>3</v>
      </c>
      <c r="G83" s="44">
        <v>3</v>
      </c>
      <c r="H83" s="45" t="s">
        <v>54</v>
      </c>
      <c r="I83" s="51" t="s">
        <v>123</v>
      </c>
      <c r="J83" s="45" t="s">
        <v>124</v>
      </c>
      <c r="K83" s="49" t="s">
        <v>54</v>
      </c>
      <c r="L83" s="44">
        <v>4</v>
      </c>
      <c r="M83" s="44">
        <v>4</v>
      </c>
      <c r="N83" s="44">
        <v>4</v>
      </c>
    </row>
    <row r="84" spans="1:14" s="41" customFormat="1" ht="63" customHeight="1" x14ac:dyDescent="0.3">
      <c r="A84" s="44"/>
      <c r="B84" s="45"/>
      <c r="C84" s="44"/>
      <c r="D84" s="45" t="s">
        <v>81</v>
      </c>
      <c r="E84" s="45" t="s">
        <v>53</v>
      </c>
      <c r="F84" s="44">
        <v>3</v>
      </c>
      <c r="G84" s="44">
        <v>3</v>
      </c>
      <c r="H84" s="45" t="s">
        <v>54</v>
      </c>
      <c r="I84" s="46" t="s">
        <v>119</v>
      </c>
      <c r="J84" s="45" t="s">
        <v>81</v>
      </c>
      <c r="K84" s="49" t="s">
        <v>54</v>
      </c>
      <c r="L84" s="44">
        <v>4</v>
      </c>
      <c r="M84" s="44">
        <v>4</v>
      </c>
      <c r="N84" s="44">
        <v>4</v>
      </c>
    </row>
    <row r="85" spans="1:14" s="41" customFormat="1" ht="31.2" x14ac:dyDescent="0.3">
      <c r="A85" s="44">
        <v>45</v>
      </c>
      <c r="B85" s="45" t="s">
        <v>94</v>
      </c>
      <c r="C85" s="44" t="s">
        <v>52</v>
      </c>
      <c r="D85" s="45" t="s">
        <v>124</v>
      </c>
      <c r="E85" s="45" t="s">
        <v>53</v>
      </c>
      <c r="F85" s="44">
        <v>3</v>
      </c>
      <c r="G85" s="44">
        <v>3</v>
      </c>
      <c r="H85" s="45" t="s">
        <v>54</v>
      </c>
      <c r="I85" s="51" t="s">
        <v>123</v>
      </c>
      <c r="J85" s="45" t="s">
        <v>124</v>
      </c>
      <c r="K85" s="49" t="s">
        <v>54</v>
      </c>
      <c r="L85" s="44">
        <v>4</v>
      </c>
      <c r="M85" s="44">
        <v>4</v>
      </c>
      <c r="N85" s="44">
        <v>4</v>
      </c>
    </row>
    <row r="86" spans="1:14" s="41" customFormat="1" ht="63" customHeight="1" x14ac:dyDescent="0.3">
      <c r="A86" s="44"/>
      <c r="B86" s="45"/>
      <c r="C86" s="44"/>
      <c r="D86" s="45" t="s">
        <v>81</v>
      </c>
      <c r="E86" s="45" t="s">
        <v>53</v>
      </c>
      <c r="F86" s="44">
        <v>3</v>
      </c>
      <c r="G86" s="44">
        <v>3</v>
      </c>
      <c r="H86" s="45" t="s">
        <v>54</v>
      </c>
      <c r="I86" s="46" t="s">
        <v>119</v>
      </c>
      <c r="J86" s="45" t="s">
        <v>81</v>
      </c>
      <c r="K86" s="49" t="s">
        <v>54</v>
      </c>
      <c r="L86" s="44">
        <v>4</v>
      </c>
      <c r="M86" s="44">
        <v>4</v>
      </c>
      <c r="N86" s="44">
        <v>4</v>
      </c>
    </row>
    <row r="87" spans="1:14" s="41" customFormat="1" ht="31.2" x14ac:dyDescent="0.3">
      <c r="A87" s="44">
        <v>46</v>
      </c>
      <c r="B87" s="45" t="s">
        <v>56</v>
      </c>
      <c r="C87" s="44" t="s">
        <v>52</v>
      </c>
      <c r="D87" s="45" t="s">
        <v>124</v>
      </c>
      <c r="E87" s="45" t="s">
        <v>53</v>
      </c>
      <c r="F87" s="44">
        <v>3</v>
      </c>
      <c r="G87" s="44">
        <v>3</v>
      </c>
      <c r="H87" s="45" t="s">
        <v>54</v>
      </c>
      <c r="I87" s="51" t="s">
        <v>123</v>
      </c>
      <c r="J87" s="45" t="s">
        <v>124</v>
      </c>
      <c r="K87" s="49" t="s">
        <v>54</v>
      </c>
      <c r="L87" s="44">
        <v>4</v>
      </c>
      <c r="M87" s="44">
        <v>4</v>
      </c>
      <c r="N87" s="44">
        <v>4</v>
      </c>
    </row>
    <row r="88" spans="1:14" s="41" customFormat="1" ht="63" customHeight="1" x14ac:dyDescent="0.3">
      <c r="A88" s="44"/>
      <c r="B88" s="45"/>
      <c r="C88" s="44"/>
      <c r="D88" s="45" t="s">
        <v>81</v>
      </c>
      <c r="E88" s="45" t="s">
        <v>53</v>
      </c>
      <c r="F88" s="44">
        <v>3</v>
      </c>
      <c r="G88" s="44">
        <v>3</v>
      </c>
      <c r="H88" s="45" t="s">
        <v>54</v>
      </c>
      <c r="I88" s="46" t="s">
        <v>119</v>
      </c>
      <c r="J88" s="45" t="s">
        <v>81</v>
      </c>
      <c r="K88" s="49" t="s">
        <v>54</v>
      </c>
      <c r="L88" s="44">
        <v>4</v>
      </c>
      <c r="M88" s="44">
        <v>4</v>
      </c>
      <c r="N88" s="44">
        <v>4</v>
      </c>
    </row>
    <row r="89" spans="1:14" s="41" customFormat="1" ht="31.2" x14ac:dyDescent="0.3">
      <c r="A89" s="44">
        <v>47</v>
      </c>
      <c r="B89" s="45" t="s">
        <v>99</v>
      </c>
      <c r="C89" s="44" t="s">
        <v>52</v>
      </c>
      <c r="D89" s="45" t="s">
        <v>124</v>
      </c>
      <c r="E89" s="45" t="s">
        <v>53</v>
      </c>
      <c r="F89" s="44">
        <v>3</v>
      </c>
      <c r="G89" s="44">
        <v>3</v>
      </c>
      <c r="H89" s="45" t="s">
        <v>54</v>
      </c>
      <c r="I89" s="51" t="s">
        <v>123</v>
      </c>
      <c r="J89" s="45" t="s">
        <v>124</v>
      </c>
      <c r="K89" s="49" t="s">
        <v>54</v>
      </c>
      <c r="L89" s="44">
        <v>4</v>
      </c>
      <c r="M89" s="44">
        <v>4</v>
      </c>
      <c r="N89" s="44">
        <v>4</v>
      </c>
    </row>
    <row r="90" spans="1:14" s="41" customFormat="1" ht="63" customHeight="1" x14ac:dyDescent="0.3">
      <c r="A90" s="44"/>
      <c r="B90" s="45"/>
      <c r="C90" s="44"/>
      <c r="D90" s="45" t="s">
        <v>81</v>
      </c>
      <c r="E90" s="45" t="s">
        <v>53</v>
      </c>
      <c r="F90" s="44">
        <v>3</v>
      </c>
      <c r="G90" s="44">
        <v>3</v>
      </c>
      <c r="H90" s="45" t="s">
        <v>54</v>
      </c>
      <c r="I90" s="46" t="s">
        <v>119</v>
      </c>
      <c r="J90" s="45" t="s">
        <v>81</v>
      </c>
      <c r="K90" s="49" t="s">
        <v>54</v>
      </c>
      <c r="L90" s="44">
        <v>4</v>
      </c>
      <c r="M90" s="44">
        <v>4</v>
      </c>
      <c r="N90" s="44">
        <v>4</v>
      </c>
    </row>
    <row r="91" spans="1:14" s="41" customFormat="1" ht="63" customHeight="1" x14ac:dyDescent="0.3">
      <c r="A91" s="44">
        <v>48</v>
      </c>
      <c r="B91" s="45" t="s">
        <v>72</v>
      </c>
      <c r="C91" s="44" t="s">
        <v>63</v>
      </c>
      <c r="D91" s="45" t="s">
        <v>124</v>
      </c>
      <c r="E91" s="45" t="s">
        <v>53</v>
      </c>
      <c r="F91" s="44">
        <v>3</v>
      </c>
      <c r="G91" s="44">
        <v>3</v>
      </c>
      <c r="H91" s="45" t="s">
        <v>54</v>
      </c>
      <c r="I91" s="51" t="s">
        <v>123</v>
      </c>
      <c r="J91" s="45" t="s">
        <v>124</v>
      </c>
      <c r="K91" s="49" t="s">
        <v>54</v>
      </c>
      <c r="L91" s="44">
        <v>4</v>
      </c>
      <c r="M91" s="44">
        <v>4</v>
      </c>
      <c r="N91" s="44">
        <v>4</v>
      </c>
    </row>
    <row r="92" spans="1:14" s="41" customFormat="1" ht="63" customHeight="1" x14ac:dyDescent="0.3">
      <c r="A92" s="44"/>
      <c r="B92" s="45"/>
      <c r="C92" s="44"/>
      <c r="D92" s="45" t="s">
        <v>81</v>
      </c>
      <c r="E92" s="45" t="s">
        <v>53</v>
      </c>
      <c r="F92" s="44">
        <v>3</v>
      </c>
      <c r="G92" s="44">
        <v>3</v>
      </c>
      <c r="H92" s="45" t="s">
        <v>54</v>
      </c>
      <c r="I92" s="46" t="s">
        <v>119</v>
      </c>
      <c r="J92" s="45" t="s">
        <v>81</v>
      </c>
      <c r="K92" s="49" t="s">
        <v>54</v>
      </c>
      <c r="L92" s="44">
        <v>4</v>
      </c>
      <c r="M92" s="44">
        <v>4</v>
      </c>
      <c r="N92" s="44">
        <v>4</v>
      </c>
    </row>
    <row r="93" spans="1:14" s="41" customFormat="1" ht="63" customHeight="1" x14ac:dyDescent="0.3">
      <c r="A93" s="44">
        <v>49</v>
      </c>
      <c r="B93" s="45" t="s">
        <v>76</v>
      </c>
      <c r="C93" s="44" t="s">
        <v>63</v>
      </c>
      <c r="D93" s="45" t="s">
        <v>124</v>
      </c>
      <c r="E93" s="45" t="s">
        <v>53</v>
      </c>
      <c r="F93" s="44">
        <v>3</v>
      </c>
      <c r="G93" s="44">
        <v>3</v>
      </c>
      <c r="H93" s="45" t="s">
        <v>54</v>
      </c>
      <c r="I93" s="51" t="s">
        <v>123</v>
      </c>
      <c r="J93" s="45" t="s">
        <v>124</v>
      </c>
      <c r="K93" s="49" t="s">
        <v>54</v>
      </c>
      <c r="L93" s="44">
        <v>4</v>
      </c>
      <c r="M93" s="44">
        <v>4</v>
      </c>
      <c r="N93" s="44">
        <v>4</v>
      </c>
    </row>
    <row r="94" spans="1:14" s="41" customFormat="1" ht="63" customHeight="1" x14ac:dyDescent="0.3">
      <c r="A94" s="44"/>
      <c r="B94" s="45"/>
      <c r="C94" s="44"/>
      <c r="D94" s="45" t="s">
        <v>81</v>
      </c>
      <c r="E94" s="45" t="s">
        <v>53</v>
      </c>
      <c r="F94" s="44">
        <v>3</v>
      </c>
      <c r="G94" s="44">
        <v>3</v>
      </c>
      <c r="H94" s="45" t="s">
        <v>54</v>
      </c>
      <c r="I94" s="46" t="s">
        <v>119</v>
      </c>
      <c r="J94" s="45" t="s">
        <v>81</v>
      </c>
      <c r="K94" s="49" t="s">
        <v>54</v>
      </c>
      <c r="L94" s="44">
        <v>4</v>
      </c>
      <c r="M94" s="44">
        <v>4</v>
      </c>
      <c r="N94" s="44">
        <v>4</v>
      </c>
    </row>
    <row r="95" spans="1:14" s="41" customFormat="1" ht="63" customHeight="1" x14ac:dyDescent="0.3">
      <c r="A95" s="44">
        <v>50</v>
      </c>
      <c r="B95" s="45" t="s">
        <v>113</v>
      </c>
      <c r="C95" s="44" t="s">
        <v>63</v>
      </c>
      <c r="D95" s="45" t="s">
        <v>81</v>
      </c>
      <c r="E95" s="45" t="s">
        <v>53</v>
      </c>
      <c r="F95" s="44">
        <v>3</v>
      </c>
      <c r="G95" s="44">
        <v>3</v>
      </c>
      <c r="H95" s="45" t="s">
        <v>54</v>
      </c>
      <c r="I95" s="46" t="s">
        <v>119</v>
      </c>
      <c r="J95" s="45" t="s">
        <v>81</v>
      </c>
      <c r="K95" s="49" t="s">
        <v>54</v>
      </c>
      <c r="L95" s="44">
        <v>4</v>
      </c>
      <c r="M95" s="44">
        <v>4</v>
      </c>
      <c r="N95" s="44">
        <v>4</v>
      </c>
    </row>
    <row r="96" spans="1:14" s="41" customFormat="1" ht="63" customHeight="1" x14ac:dyDescent="0.3">
      <c r="A96" s="44">
        <v>51</v>
      </c>
      <c r="B96" s="45" t="s">
        <v>77</v>
      </c>
      <c r="C96" s="44" t="s">
        <v>63</v>
      </c>
      <c r="D96" s="45" t="s">
        <v>81</v>
      </c>
      <c r="E96" s="45" t="s">
        <v>53</v>
      </c>
      <c r="F96" s="44">
        <v>3</v>
      </c>
      <c r="G96" s="44">
        <v>3</v>
      </c>
      <c r="H96" s="45" t="s">
        <v>54</v>
      </c>
      <c r="I96" s="46" t="s">
        <v>119</v>
      </c>
      <c r="J96" s="45" t="s">
        <v>81</v>
      </c>
      <c r="K96" s="49" t="s">
        <v>54</v>
      </c>
      <c r="L96" s="44">
        <v>4</v>
      </c>
      <c r="M96" s="44">
        <v>4</v>
      </c>
      <c r="N96" s="44">
        <v>4</v>
      </c>
    </row>
    <row r="97" spans="1:14" s="41" customFormat="1" ht="63" customHeight="1" x14ac:dyDescent="0.3">
      <c r="A97" s="44">
        <v>52</v>
      </c>
      <c r="B97" s="45" t="s">
        <v>73</v>
      </c>
      <c r="C97" s="44" t="s">
        <v>63</v>
      </c>
      <c r="D97" s="45" t="s">
        <v>81</v>
      </c>
      <c r="E97" s="45" t="s">
        <v>53</v>
      </c>
      <c r="F97" s="44">
        <v>3</v>
      </c>
      <c r="G97" s="44">
        <v>3</v>
      </c>
      <c r="H97" s="45" t="s">
        <v>54</v>
      </c>
      <c r="I97" s="46" t="s">
        <v>119</v>
      </c>
      <c r="J97" s="45" t="s">
        <v>81</v>
      </c>
      <c r="K97" s="49" t="s">
        <v>54</v>
      </c>
      <c r="L97" s="44">
        <v>4</v>
      </c>
      <c r="M97" s="44">
        <v>4</v>
      </c>
      <c r="N97" s="44">
        <v>4</v>
      </c>
    </row>
    <row r="98" spans="1:14" s="41" customFormat="1" ht="63" customHeight="1" x14ac:dyDescent="0.3">
      <c r="A98" s="44">
        <v>53</v>
      </c>
      <c r="B98" s="45" t="s">
        <v>114</v>
      </c>
      <c r="C98" s="44" t="s">
        <v>63</v>
      </c>
      <c r="D98" s="45" t="s">
        <v>81</v>
      </c>
      <c r="E98" s="45" t="s">
        <v>53</v>
      </c>
      <c r="F98" s="44">
        <v>3</v>
      </c>
      <c r="G98" s="44">
        <v>3</v>
      </c>
      <c r="H98" s="45" t="s">
        <v>54</v>
      </c>
      <c r="I98" s="46" t="s">
        <v>119</v>
      </c>
      <c r="J98" s="45" t="s">
        <v>81</v>
      </c>
      <c r="K98" s="49" t="s">
        <v>54</v>
      </c>
      <c r="L98" s="44">
        <v>4</v>
      </c>
      <c r="M98" s="44">
        <v>4</v>
      </c>
      <c r="N98" s="44">
        <v>4</v>
      </c>
    </row>
    <row r="99" spans="1:14" s="41" customFormat="1" ht="63" customHeight="1" x14ac:dyDescent="0.3">
      <c r="A99" s="44">
        <v>54</v>
      </c>
      <c r="B99" s="45" t="s">
        <v>115</v>
      </c>
      <c r="C99" s="44" t="s">
        <v>63</v>
      </c>
      <c r="D99" s="45" t="s">
        <v>81</v>
      </c>
      <c r="E99" s="45" t="s">
        <v>53</v>
      </c>
      <c r="F99" s="44">
        <v>3</v>
      </c>
      <c r="G99" s="44">
        <v>3</v>
      </c>
      <c r="H99" s="45" t="s">
        <v>54</v>
      </c>
      <c r="I99" s="46" t="s">
        <v>119</v>
      </c>
      <c r="J99" s="45" t="s">
        <v>81</v>
      </c>
      <c r="K99" s="49" t="s">
        <v>54</v>
      </c>
      <c r="L99" s="44">
        <v>4</v>
      </c>
      <c r="M99" s="44">
        <v>4</v>
      </c>
      <c r="N99" s="44">
        <v>4</v>
      </c>
    </row>
    <row r="100" spans="1:14" s="41" customFormat="1" ht="63" customHeight="1" x14ac:dyDescent="0.3">
      <c r="A100" s="44">
        <v>55</v>
      </c>
      <c r="B100" s="45" t="s">
        <v>116</v>
      </c>
      <c r="C100" s="44" t="s">
        <v>63</v>
      </c>
      <c r="D100" s="45" t="s">
        <v>81</v>
      </c>
      <c r="E100" s="45" t="s">
        <v>53</v>
      </c>
      <c r="F100" s="44">
        <v>3</v>
      </c>
      <c r="G100" s="44">
        <v>3</v>
      </c>
      <c r="H100" s="45" t="s">
        <v>54</v>
      </c>
      <c r="I100" s="46" t="s">
        <v>119</v>
      </c>
      <c r="J100" s="45" t="s">
        <v>81</v>
      </c>
      <c r="K100" s="49" t="s">
        <v>54</v>
      </c>
      <c r="L100" s="44">
        <v>4</v>
      </c>
      <c r="M100" s="44">
        <v>4</v>
      </c>
      <c r="N100" s="44">
        <v>4</v>
      </c>
    </row>
    <row r="101" spans="1:14" s="41" customFormat="1" ht="62.25" customHeight="1" x14ac:dyDescent="0.3">
      <c r="A101" s="44">
        <v>56</v>
      </c>
      <c r="B101" s="45" t="s">
        <v>110</v>
      </c>
      <c r="C101" s="44" t="s">
        <v>63</v>
      </c>
      <c r="D101" s="45" t="s">
        <v>81</v>
      </c>
      <c r="E101" s="45" t="s">
        <v>53</v>
      </c>
      <c r="F101" s="44">
        <v>3</v>
      </c>
      <c r="G101" s="44">
        <v>3</v>
      </c>
      <c r="H101" s="45" t="s">
        <v>54</v>
      </c>
      <c r="I101" s="46" t="s">
        <v>119</v>
      </c>
      <c r="J101" s="45" t="s">
        <v>81</v>
      </c>
      <c r="K101" s="49" t="s">
        <v>54</v>
      </c>
      <c r="L101" s="44">
        <v>4</v>
      </c>
      <c r="M101" s="44">
        <v>4</v>
      </c>
      <c r="N101" s="44">
        <v>4</v>
      </c>
    </row>
    <row r="102" spans="1:14" s="41" customFormat="1" ht="62.25" customHeight="1" x14ac:dyDescent="0.3">
      <c r="A102" s="44">
        <v>57</v>
      </c>
      <c r="B102" s="45" t="s">
        <v>78</v>
      </c>
      <c r="C102" s="44" t="s">
        <v>63</v>
      </c>
      <c r="D102" s="45" t="s">
        <v>81</v>
      </c>
      <c r="E102" s="45" t="s">
        <v>53</v>
      </c>
      <c r="F102" s="44">
        <v>3</v>
      </c>
      <c r="G102" s="44">
        <v>3</v>
      </c>
      <c r="H102" s="45" t="s">
        <v>54</v>
      </c>
      <c r="I102" s="46" t="s">
        <v>119</v>
      </c>
      <c r="J102" s="45" t="s">
        <v>81</v>
      </c>
      <c r="K102" s="49" t="s">
        <v>54</v>
      </c>
      <c r="L102" s="44">
        <v>4</v>
      </c>
      <c r="M102" s="44">
        <v>4</v>
      </c>
      <c r="N102" s="44">
        <v>4</v>
      </c>
    </row>
    <row r="103" spans="1:14" s="41" customFormat="1" ht="86.25" customHeight="1" x14ac:dyDescent="0.3">
      <c r="A103" s="44">
        <v>58</v>
      </c>
      <c r="B103" s="45" t="s">
        <v>111</v>
      </c>
      <c r="C103" s="44" t="s">
        <v>63</v>
      </c>
      <c r="D103" s="45" t="s">
        <v>81</v>
      </c>
      <c r="E103" s="45" t="s">
        <v>53</v>
      </c>
      <c r="F103" s="44">
        <v>3</v>
      </c>
      <c r="G103" s="44">
        <v>3</v>
      </c>
      <c r="H103" s="45" t="s">
        <v>54</v>
      </c>
      <c r="I103" s="46" t="s">
        <v>119</v>
      </c>
      <c r="J103" s="45" t="s">
        <v>81</v>
      </c>
      <c r="K103" s="49" t="s">
        <v>54</v>
      </c>
      <c r="L103" s="44">
        <v>4</v>
      </c>
      <c r="M103" s="44">
        <v>4</v>
      </c>
      <c r="N103" s="44">
        <v>4</v>
      </c>
    </row>
    <row r="104" spans="1:14" s="41" customFormat="1" ht="86.25" customHeight="1" x14ac:dyDescent="0.3">
      <c r="A104" s="44">
        <v>59</v>
      </c>
      <c r="B104" s="45" t="s">
        <v>65</v>
      </c>
      <c r="C104" s="44" t="s">
        <v>63</v>
      </c>
      <c r="D104" s="45" t="s">
        <v>81</v>
      </c>
      <c r="E104" s="45" t="s">
        <v>53</v>
      </c>
      <c r="F104" s="44">
        <v>3</v>
      </c>
      <c r="G104" s="44">
        <v>3</v>
      </c>
      <c r="H104" s="45" t="s">
        <v>54</v>
      </c>
      <c r="I104" s="46" t="s">
        <v>119</v>
      </c>
      <c r="J104" s="45" t="s">
        <v>81</v>
      </c>
      <c r="K104" s="49" t="s">
        <v>54</v>
      </c>
      <c r="L104" s="44">
        <v>4</v>
      </c>
      <c r="M104" s="44">
        <v>4</v>
      </c>
      <c r="N104" s="44">
        <v>4</v>
      </c>
    </row>
    <row r="105" spans="1:14" s="41" customFormat="1" ht="81" customHeight="1" x14ac:dyDescent="0.3">
      <c r="A105" s="44">
        <v>60</v>
      </c>
      <c r="B105" s="45" t="s">
        <v>126</v>
      </c>
      <c r="C105" s="44" t="s">
        <v>52</v>
      </c>
      <c r="D105" s="45" t="s">
        <v>81</v>
      </c>
      <c r="E105" s="45" t="s">
        <v>53</v>
      </c>
      <c r="F105" s="44">
        <v>3</v>
      </c>
      <c r="G105" s="44">
        <v>3</v>
      </c>
      <c r="H105" s="45" t="s">
        <v>54</v>
      </c>
      <c r="I105" s="46" t="s">
        <v>119</v>
      </c>
      <c r="J105" s="45" t="s">
        <v>81</v>
      </c>
      <c r="K105" s="49" t="s">
        <v>54</v>
      </c>
      <c r="L105" s="44">
        <v>4</v>
      </c>
      <c r="M105" s="44">
        <v>4</v>
      </c>
      <c r="N105" s="44">
        <v>4</v>
      </c>
    </row>
  </sheetData>
  <protectedRanges>
    <protectedRange password="CE28" sqref="E5 H5 E3 K5 C21:D21 K33:K34 B38:C39 D79:D80 D82:D83 I53 B52 B53:D66 D67 B68:D70 I67:I70 D71:D72 A73:D73 D74:D75 B76:D76 B78:D78 D77 B79:B80 I81 B81:D81 B82:B83 I84 B22:D37 I86 I88 I21:I43 I90 I92 D38:D52 K21:K31 I94:I105 J21:J105 B84:D105 K35:N105 B46:B49 C71 C74" name="ช่วง1"/>
    <protectedRange password="CE28" sqref="B43:C43 A30:A32 A34:A35 A74:A86 A41 A68:A70 E43:H43 A67:C67 E67 E40:H41 B40:C41 A43:A66 A37:A39 A88 A90:A105 A21:A28 H67 C44 C46:C51" name="ช่วง1_1"/>
  </protectedRanges>
  <mergeCells count="32">
    <mergeCell ref="B7:E8"/>
    <mergeCell ref="F7:I7"/>
    <mergeCell ref="J7:L7"/>
    <mergeCell ref="F8:H8"/>
    <mergeCell ref="J8:K8"/>
    <mergeCell ref="A1:L1"/>
    <mergeCell ref="B3:C5"/>
    <mergeCell ref="E3:K3"/>
    <mergeCell ref="F5:G5"/>
    <mergeCell ref="A6:B6"/>
    <mergeCell ref="B9:E9"/>
    <mergeCell ref="F9:H9"/>
    <mergeCell ref="J9:K9"/>
    <mergeCell ref="A10:A11"/>
    <mergeCell ref="F10:H10"/>
    <mergeCell ref="J10:K10"/>
    <mergeCell ref="F11:H11"/>
    <mergeCell ref="J11:K11"/>
    <mergeCell ref="D19:I19"/>
    <mergeCell ref="J19:N19"/>
    <mergeCell ref="F12:H12"/>
    <mergeCell ref="J12:K12"/>
    <mergeCell ref="A13:A14"/>
    <mergeCell ref="F13:H13"/>
    <mergeCell ref="J13:K13"/>
    <mergeCell ref="F14:H14"/>
    <mergeCell ref="J14:K14"/>
    <mergeCell ref="F15:H15"/>
    <mergeCell ref="J15:K15"/>
    <mergeCell ref="F16:H16"/>
    <mergeCell ref="F17:H17"/>
    <mergeCell ref="J17:K17"/>
  </mergeCells>
  <dataValidations count="8">
    <dataValidation type="whole" allowBlank="1" showInputMessage="1" showErrorMessage="1" error="กรุณากรอกคะแนน 1-5 โดยเกณฑ์การให้คะแนนมีดังนี้_x000a_5 = สามารถนำความรู้ ทักษะ และคุณลักษณะที่พัฒนาไปใช้ประโยชน์ในงานได้ดีมาก_x000a_4 =    &quot;    ดี_x000a_3 =    &quot;    ปานกลาง_x000a_2 =    &quot;    น้อย_x000a_1 =    &quot;    น้อยมาก" sqref="N35:N105" xr:uid="{B2D896F5-76B6-4711-9A1F-400FC51B2345}">
      <formula1>1</formula1>
      <formula2>5</formula2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วิธีการพัฒนาวิธีใดวิธีหนึ่งต่อไปนี้_x000a_&quot;หน่วยงานกรมฯจัดอบรมเอง&quot; _x000a_&quot;ส่งไปอบรมหน่วยงานอื่น&quot;_x000a_&quot;E-learning&quot;  _x000a_&quot;ชุมชนนักปฏิบัติ&quot; _x000a_&quot;อื่นๆ&quot; และ _x000a_&quot;ไม่ได้รับการพัฒนาใดๆ&quot;" sqref="K21:K31 K33:K105" xr:uid="{29B82FE5-28FC-48E6-BBFC-C941E2ABACC0}">
      <formula1>"หน่วยงานกรมฯจัดอบรมเอง, ส่งไปอบรมหน่วยงานอื่น, E-learning, ชุมชนนักปฏิบัติ, อื่นๆ, ไม่ได้รับการพัฒนาใดๆ"</formula1>
    </dataValidation>
    <dataValidation allowBlank="1" showInputMessage="1" showErrorMessage="1" error="กรุณากรอกตัวเลขจำนวนเต็ม" sqref="K5" xr:uid="{477ED199-C492-43B9-8334-02669A59A53D}"/>
    <dataValidation type="whole" allowBlank="1" showInputMessage="1" showErrorMessage="1" error="กรุณากรอกคะแนน 1-5 โดยเกณฑ์การให้คะแนนมีดังนี้_x000a_5 = มีความรู้ ทักษะ และคุณลักษณะในระดับดีมาก_x000a_4 =    &quot;    ดี_x000a_3 =    &quot;    ปานกลาง_x000a_2 =    &quot;    น้อย_x000a_1 =    &quot;    น้อยมาก" sqref="F43:G43 F40:G41 L35:M105" xr:uid="{E85FB43B-9BF6-4AEC-B84A-823FF539403A}">
      <formula1>1</formula1>
      <formula2>5</formula2>
    </dataValidation>
    <dataValidation type="whole" allowBlank="1" showInputMessage="1" showErrorMessage="1" error="กรุณากรอกตัวเลขจำนวนเต็ม" sqref="E5 H5" xr:uid="{4440C03A-8E12-467F-BBC4-5A89340AA2C6}">
      <formula1>0</formula1>
      <formula2>20000</formula2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วิธีการพัฒนาวิธีใดวิธีหนึ่งต่อไปนี้_x000a_&quot;หน่วยงานกรมฯจัดอบรมเอง&quot; _x000a_&quot;ส่งไปอบรมหน่วยงานอื่น&quot; _x000a_&quot;E-learning&quot;  _x000a_&quot;ชุมชนนักปฏิบัติ&quot; และ_x000a_&quot;อื่นๆ&quot;" sqref="H43 H40:H41 H67" xr:uid="{11A1F6D2-73D2-484C-AB6B-90EB518B674C}">
      <formula1>"หน่วยงานกรมฯจัดอบรมเอง, ส่งไปอบรมหน่วยงานอื่น, E-learning, ชุมชนนักปฏิบัติ, อื่นๆ"</formula1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คุณลักษณะ 9 ข้อที่กำหนด เช่น_x000a_&quot;ความรู้/ทักษะเฉพาะทางในสายงาน&quot; &quot;ภาษา&quot; &quot;ภาวะผู้นำ/คุณธรรม/จริยธรรม&quot; &quot;จิตอาสา/บริการ&quot; &quot;ความรับผิดชอบ/ซื่อสัตย์สุจริต&quot; เป็นต้น_x000a_" sqref="E43 E40:E41 E67" xr:uid="{6A65E79D-87C7-49D8-9BC6-E004782962D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คิดค้น/พัฒนาและประยุกต์ใช้นวัตกรรมใหม่ๆ, กฎหมาย/กฎระเบียบในการปฏิบัติงาน, การใช้เทคโนโลยี, ทักษะการคิด"</formula1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ใดข้อมูลหนึ่งต่อไปนี้ _x000a_&quot;ข้าราชการ&quot; และ &quot;พนักงานราชการ&quot;" sqref="C43:C44 C53:C71 C73:C74 C76 C78 C81 C21:C41 C84:C105 C46:C51" xr:uid="{D36EFEA4-09FD-43BD-B46C-EA6CEDCC963F}">
      <formula1>"ข้าราชการ, พนักงานราชการ"</formula1>
    </dataValidation>
  </dataValidations>
  <pageMargins left="0.26" right="0.19" top="0.39" bottom="0.19" header="0.3" footer="0.21"/>
  <pageSetup paperSize="9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แบบฟอร์มIDP A</vt:lpstr>
      <vt:lpstr>'แบบฟอร์มIDP 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กองการเจ้าหน้าที่</dc:creator>
  <cp:lastModifiedBy>FeedStandards</cp:lastModifiedBy>
  <cp:lastPrinted>2023-03-25T05:48:17Z</cp:lastPrinted>
  <dcterms:created xsi:type="dcterms:W3CDTF">2017-10-20T06:50:10Z</dcterms:created>
  <dcterms:modified xsi:type="dcterms:W3CDTF">2023-03-25T05:48:50Z</dcterms:modified>
</cp:coreProperties>
</file>